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B8326DCA-B029-4829-AFB2-51B1467835F4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Трекер привычек" sheetId="1" r:id="rId1"/>
    <sheet name="Помощь" sheetId="2" r:id="rId2"/>
    <sheet name="Справочни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3" i="1" l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AI23" i="1"/>
  <c r="AJ23" i="1" s="1"/>
  <c r="AK23" i="1" s="1"/>
  <c r="AI22" i="1"/>
  <c r="AJ22" i="1" s="1"/>
  <c r="AK22" i="1" s="1"/>
  <c r="AI21" i="1"/>
  <c r="AJ21" i="1" s="1"/>
  <c r="AK21" i="1" s="1"/>
  <c r="AI20" i="1"/>
  <c r="AJ20" i="1" s="1"/>
  <c r="AK20" i="1" s="1"/>
  <c r="AI19" i="1"/>
  <c r="AJ19" i="1" s="1"/>
  <c r="AK19" i="1" s="1"/>
  <c r="AI18" i="1"/>
  <c r="AJ18" i="1" s="1"/>
  <c r="AK18" i="1" s="1"/>
  <c r="AI17" i="1"/>
  <c r="AJ17" i="1" s="1"/>
  <c r="AK17" i="1" s="1"/>
  <c r="AI16" i="1"/>
  <c r="AJ16" i="1" s="1"/>
  <c r="AK16" i="1" s="1"/>
  <c r="AI15" i="1"/>
  <c r="AJ15" i="1" s="1"/>
  <c r="AK15" i="1" s="1"/>
  <c r="AI14" i="1"/>
  <c r="AJ14" i="1" s="1"/>
  <c r="AK14" i="1" s="1"/>
  <c r="AH13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E8" i="1"/>
  <c r="C8" i="1"/>
  <c r="G8" i="1" s="1"/>
  <c r="A8" i="1"/>
</calcChain>
</file>

<file path=xl/sharedStrings.xml><?xml version="1.0" encoding="utf-8"?>
<sst xmlns="http://schemas.openxmlformats.org/spreadsheetml/2006/main" count="366" uniqueCount="52">
  <si>
    <t>ТРЕКЕР ПРИВЫЧЕК</t>
  </si>
  <si>
    <t>Универсальный бесплатный Excel-шаблон для ежедневного отслеживания привычек</t>
  </si>
  <si>
    <t>НАСТРОЙКИ</t>
  </si>
  <si>
    <t>Месяц</t>
  </si>
  <si>
    <t>Укажите первый день нужного месяца</t>
  </si>
  <si>
    <t>Имя</t>
  </si>
  <si>
    <t>Мой трекер</t>
  </si>
  <si>
    <t>В каждой ячейке выберите ○ или ✓. Такой вариант работает в разных версиях Excel и других программах с поддержкой XLSX.</t>
  </si>
  <si>
    <t>ПРИВЫЧЕК</t>
  </si>
  <si>
    <t>ОТМЕТОК</t>
  </si>
  <si>
    <t>ВОЗМОЖНО</t>
  </si>
  <si>
    <t>ВЫПОЛНЕНИЕ</t>
  </si>
  <si>
    <t>Совет: начните с нескольких привычек. Стабильность обычно важнее длинного списка.</t>
  </si>
  <si>
    <t>№</t>
  </si>
  <si>
    <t>Привычка</t>
  </si>
  <si>
    <t>Цель</t>
  </si>
  <si>
    <t>Выполнено</t>
  </si>
  <si>
    <t>Процент</t>
  </si>
  <si>
    <t>Цель выполнена</t>
  </si>
  <si>
    <t>Заметка</t>
  </si>
  <si>
    <t>Стакан воды утром</t>
  </si>
  <si>
    <t>ежедневно</t>
  </si>
  <si>
    <t>○</t>
  </si>
  <si>
    <t>Прогулка</t>
  </si>
  <si>
    <t>Чтение</t>
  </si>
  <si>
    <t>20 мин</t>
  </si>
  <si>
    <t>План на день</t>
  </si>
  <si>
    <t>Без соцсетей утром</t>
  </si>
  <si>
    <t>Как пользоваться: впишите свои привычки, а каждый день выбирайте в ячейке ○ или ✓. ✓ означает, что привычка выполнена. Справа автоматически считаются количество выполненных дней и процент. В верхней части отображается общая статистика за выбранный месяц.</t>
  </si>
  <si>
    <t>FORMULION.RU • Бесплатные Excel-шаблоны • Формулы, таблицы и полезные инструменты</t>
  </si>
  <si>
    <t>ПОМОЩЬ — ТРЕКЕР ПРИВЫЧЕК</t>
  </si>
  <si>
    <t>Шаг</t>
  </si>
  <si>
    <t>Что сделать</t>
  </si>
  <si>
    <t>1. Выберите месяц</t>
  </si>
  <si>
    <t>Укажите первый день нужного месяца, например 01.09.2026.</t>
  </si>
  <si>
    <t>2. Добавьте привычки</t>
  </si>
  <si>
    <t>Введите свои привычки. В бесплатной версии подготовлено 10 строк.</t>
  </si>
  <si>
    <t>3. Укажите цель</t>
  </si>
  <si>
    <t>Например: ежедневно, 20 минут, 3 раза в неделю.</t>
  </si>
  <si>
    <t>4. Отмечайте выполнение</t>
  </si>
  <si>
    <t>В ячейке нужного дня выберите ○ или ✓ из выпадающего списка.</t>
  </si>
  <si>
    <t>5. Следите за процентом</t>
  </si>
  <si>
    <t>Количество выполненных дней и процент рассчитываются автоматически.</t>
  </si>
  <si>
    <t>6. Используйте заметки</t>
  </si>
  <si>
    <t>В последнем столбце можно записывать короткие комментарии.</t>
  </si>
  <si>
    <t>Почему не чекбоксы?</t>
  </si>
  <si>
    <t>Эта версия сделана универсальной. Символы ○ и ✓ корректно отображаются в разных версиях Excel и других программах, поддерживающих XLSX.</t>
  </si>
  <si>
    <t>FORMULION.RU • Бесплатные Excel-шаблоны, формулы и полезные инструменты</t>
  </si>
  <si>
    <t>Отметка</t>
  </si>
  <si>
    <t>Значение</t>
  </si>
  <si>
    <t>Не выполнено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</si>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</sst>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>
    <font>
      <sz val="11"/>
      <name val="Carlito"/>
    </font>
    <font>
      <sz val="11"/>
      <color rgb="FF24342D"/>
      <name val="Carlito"/>
    </font>
    <font>
      <b/>
      <sz val="11"/>
      <color rgb="FFFFFFFF"/>
      <name val="Carlito"/>
    </font>
    <font>
      <b/>
      <sz val="22"/>
      <color rgb="FFFFFFFF"/>
      <name val="Carlito"/>
    </font>
    <font>
      <b/>
      <sz val="11"/>
      <color rgb="FFD7EEE2"/>
      <name val="Carlito"/>
    </font>
    <font>
      <b/>
      <sz val="11"/>
      <color rgb="FF0B3D2E"/>
      <name val="Carlito"/>
    </font>
    <font>
      <sz val="12"/>
      <name val="Carlito"/>
    </font>
    <font>
      <sz val="11"/>
      <color rgb="FF16845A"/>
      <name val="Carlito"/>
    </font>
    <font>
      <b/>
      <sz val="14"/>
      <color rgb="FF16845A"/>
      <name val="Carlito"/>
    </font>
    <font>
      <sz val="11"/>
      <color rgb="FF61736A"/>
      <name val="Carlito"/>
    </font>
    <font>
      <b/>
      <sz val="20"/>
      <color rgb="FFFFFFFF"/>
      <name val="Carlito"/>
    </font>
    <font>
      <sz val="11"/>
      <name val="Carlito"/>
    </font>
    <font>
      <u/>
      <sz val="11"/>
      <color theme="10"/>
      <name val="Carlito"/>
    </font>
    <font>
      <b/>
      <u/>
      <sz val="11"/>
      <color theme="10"/>
      <name val="Carlito"/>
      <charset val="204"/>
    </font>
  </fonts>
  <fills count="8">
    <fill>
      <patternFill patternType="none"/>
    </fill>
    <fill>
      <patternFill patternType="gray125"/>
    </fill>
    <fill>
      <patternFill patternType="solid">
        <fgColor rgb="FFF7FBF8"/>
      </patternFill>
    </fill>
    <fill>
      <patternFill patternType="solid">
        <fgColor rgb="FF16845A"/>
      </patternFill>
    </fill>
    <fill>
      <patternFill patternType="solid">
        <fgColor rgb="FF0B3D2E"/>
      </patternFill>
    </fill>
    <fill>
      <patternFill patternType="solid">
        <fgColor rgb="FFDDF4E8"/>
      </patternFill>
    </fill>
    <fill>
      <patternFill patternType="solid">
        <fgColor rgb="FFFFF3C4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1" applyFont="1" applyFill="1"/>
    <xf numFmtId="0" fontId="2" fillId="3" borderId="0" xfId="1" applyFont="1" applyFill="1"/>
    <xf numFmtId="0" fontId="2" fillId="3" borderId="0" xfId="1" applyFont="1" applyFill="1" applyAlignment="1">
      <alignment horizontal="center"/>
    </xf>
    <xf numFmtId="0" fontId="5" fillId="5" borderId="0" xfId="1" applyFont="1" applyFill="1"/>
    <xf numFmtId="0" fontId="1" fillId="6" borderId="0" xfId="1" applyFont="1" applyFill="1"/>
    <xf numFmtId="164" fontId="1" fillId="6" borderId="0" xfId="1" applyNumberFormat="1" applyFont="1" applyFill="1"/>
    <xf numFmtId="0" fontId="5" fillId="5" borderId="0" xfId="1" applyFont="1" applyFill="1" applyAlignment="1">
      <alignment wrapText="1"/>
    </xf>
    <xf numFmtId="0" fontId="5" fillId="5" borderId="0" xfId="1" applyFont="1" applyFill="1" applyAlignment="1">
      <alignment horizontal="center" vertical="center" wrapText="1"/>
    </xf>
    <xf numFmtId="0" fontId="0" fillId="0" borderId="0" xfId="1" applyFont="1"/>
    <xf numFmtId="0" fontId="6" fillId="0" borderId="0" xfId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9" fontId="7" fillId="2" borderId="0" xfId="1" applyNumberFormat="1" applyFont="1" applyFill="1" applyAlignment="1">
      <alignment horizontal="center" vertical="center"/>
    </xf>
    <xf numFmtId="0" fontId="1" fillId="2" borderId="0" xfId="1" applyFont="1" applyFill="1" applyAlignment="1">
      <alignment wrapText="1"/>
    </xf>
    <xf numFmtId="0" fontId="3" fillId="4" borderId="0" xfId="1" applyFont="1" applyFill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0" fillId="0" borderId="0" xfId="0"/>
    <xf numFmtId="0" fontId="1" fillId="6" borderId="0" xfId="1" applyFont="1" applyFill="1"/>
    <xf numFmtId="0" fontId="8" fillId="5" borderId="0" xfId="1" applyFont="1" applyFill="1" applyAlignment="1">
      <alignment horizontal="center" vertical="center"/>
    </xf>
    <xf numFmtId="9" fontId="8" fillId="5" borderId="0" xfId="1" applyNumberFormat="1" applyFont="1" applyFill="1" applyAlignment="1">
      <alignment horizontal="center" vertical="center"/>
    </xf>
    <xf numFmtId="0" fontId="9" fillId="2" borderId="0" xfId="1" applyFont="1" applyFill="1" applyAlignment="1">
      <alignment wrapText="1"/>
    </xf>
    <xf numFmtId="0" fontId="5" fillId="5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13" fillId="7" borderId="0" xfId="2" applyFont="1" applyFill="1" applyAlignment="1">
      <alignment horizontal="center"/>
    </xf>
    <xf numFmtId="0" fontId="13" fillId="5" borderId="0" xfId="2" applyFont="1" applyFill="1" applyAlignment="1">
      <alignment horizontal="center"/>
    </xf>
    <xf numFmtId="0" fontId="13" fillId="0" borderId="0" xfId="2" applyFont="1"/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3">
    <dxf>
      <font>
        <b/>
        <color rgb="FF0B3D2E"/>
      </font>
      <fill>
        <patternFill patternType="solid">
          <bgColor rgb="FFDDF4E8"/>
        </patternFill>
      </fill>
    </dxf>
    <dxf>
      <font>
        <color rgb="FFA7B5AE"/>
      </font>
    </dxf>
    <dxf>
      <font>
        <b/>
        <color rgb="FF0B3D2E"/>
      </font>
      <fill>
        <patternFill patternType="solid">
          <bgColor rgb="FFBDE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ulion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workbookViewId="0">
      <selection activeCell="A29" sqref="A29:AL29"/>
    </sheetView>
  </sheetViews>
  <sheetFormatPr defaultRowHeight="14"/>
  <cols>
    <col min="1" max="1" width="5" customWidth="1"/>
    <col min="2" max="2" width="28" customWidth="1"/>
    <col min="3" max="3" width="12" customWidth="1"/>
    <col min="4" max="34" width="4.33203125" customWidth="1"/>
    <col min="35" max="37" width="13" customWidth="1"/>
    <col min="38" max="38" width="28" customWidth="1"/>
  </cols>
  <sheetData>
    <row r="1" spans="1:38" ht="28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>
      <c r="A2" s="16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4" spans="1:38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27.5" customHeight="1">
      <c r="A5" s="4" t="s">
        <v>3</v>
      </c>
      <c r="B5" s="6">
        <v>46266</v>
      </c>
      <c r="C5" s="25" t="s">
        <v>4</v>
      </c>
      <c r="D5" s="25"/>
      <c r="E5" s="25"/>
      <c r="F5" s="4" t="s">
        <v>5</v>
      </c>
      <c r="G5" s="19" t="s">
        <v>6</v>
      </c>
      <c r="H5" s="19"/>
      <c r="I5" s="19"/>
      <c r="J5" s="18" t="s">
        <v>7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7" spans="1:38">
      <c r="A7" s="17" t="s">
        <v>8</v>
      </c>
      <c r="B7" s="17"/>
      <c r="C7" s="17" t="s">
        <v>9</v>
      </c>
      <c r="D7" s="17"/>
      <c r="E7" s="17" t="s">
        <v>10</v>
      </c>
      <c r="F7" s="17"/>
      <c r="G7" s="17" t="s">
        <v>11</v>
      </c>
      <c r="H7" s="17"/>
      <c r="I7" s="22" t="s">
        <v>12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38">
      <c r="A8" s="20">
        <f>COUNTA(B14:B23)</f>
        <v>5</v>
      </c>
      <c r="B8" s="20"/>
      <c r="C8" s="20">
        <f>COUNTIF(D14:AH23,"✓")</f>
        <v>0</v>
      </c>
      <c r="D8" s="20"/>
      <c r="E8" s="20">
        <f>DAY(EOMONTH($B$5,0))*COUNTA(B14:B23)</f>
        <v>150</v>
      </c>
      <c r="F8" s="20"/>
      <c r="G8" s="21">
        <f>IFERROR(C8/E8,0)</f>
        <v>0</v>
      </c>
      <c r="H8" s="20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38">
      <c r="A9" s="20"/>
      <c r="B9" s="20"/>
      <c r="C9" s="20"/>
      <c r="D9" s="20"/>
      <c r="E9" s="20"/>
      <c r="F9" s="20"/>
      <c r="G9" s="20"/>
      <c r="H9" s="20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2" spans="1:38">
      <c r="A12" s="23" t="s">
        <v>13</v>
      </c>
      <c r="B12" s="23" t="s">
        <v>14</v>
      </c>
      <c r="C12" s="23" t="s">
        <v>15</v>
      </c>
      <c r="D12" s="8">
        <f>IF(1&lt;=DAY(EOMONTH($B$5,0)),1,"")</f>
        <v>1</v>
      </c>
      <c r="E12" s="8">
        <f>IF(2&lt;=DAY(EOMONTH($B$5,0)),2,"")</f>
        <v>2</v>
      </c>
      <c r="F12" s="8">
        <f>IF(3&lt;=DAY(EOMONTH($B$5,0)),3,"")</f>
        <v>3</v>
      </c>
      <c r="G12" s="8">
        <f>IF(4&lt;=DAY(EOMONTH($B$5,0)),4,"")</f>
        <v>4</v>
      </c>
      <c r="H12" s="8">
        <f>IF(5&lt;=DAY(EOMONTH($B$5,0)),5,"")</f>
        <v>5</v>
      </c>
      <c r="I12" s="8">
        <f>IF(6&lt;=DAY(EOMONTH($B$5,0)),6,"")</f>
        <v>6</v>
      </c>
      <c r="J12" s="8">
        <f>IF(7&lt;=DAY(EOMONTH($B$5,0)),7,"")</f>
        <v>7</v>
      </c>
      <c r="K12" s="8">
        <f>IF(8&lt;=DAY(EOMONTH($B$5,0)),8,"")</f>
        <v>8</v>
      </c>
      <c r="L12" s="8">
        <f>IF(9&lt;=DAY(EOMONTH($B$5,0)),9,"")</f>
        <v>9</v>
      </c>
      <c r="M12" s="8">
        <f>IF(10&lt;=DAY(EOMONTH($B$5,0)),10,"")</f>
        <v>10</v>
      </c>
      <c r="N12" s="8">
        <f>IF(11&lt;=DAY(EOMONTH($B$5,0)),11,"")</f>
        <v>11</v>
      </c>
      <c r="O12" s="8">
        <f>IF(12&lt;=DAY(EOMONTH($B$5,0)),12,"")</f>
        <v>12</v>
      </c>
      <c r="P12" s="8">
        <f>IF(13&lt;=DAY(EOMONTH($B$5,0)),13,"")</f>
        <v>13</v>
      </c>
      <c r="Q12" s="8">
        <f>IF(14&lt;=DAY(EOMONTH($B$5,0)),14,"")</f>
        <v>14</v>
      </c>
      <c r="R12" s="8">
        <f>IF(15&lt;=DAY(EOMONTH($B$5,0)),15,"")</f>
        <v>15</v>
      </c>
      <c r="S12" s="8">
        <f>IF(16&lt;=DAY(EOMONTH($B$5,0)),16,"")</f>
        <v>16</v>
      </c>
      <c r="T12" s="8">
        <f>IF(17&lt;=DAY(EOMONTH($B$5,0)),17,"")</f>
        <v>17</v>
      </c>
      <c r="U12" s="8">
        <f>IF(18&lt;=DAY(EOMONTH($B$5,0)),18,"")</f>
        <v>18</v>
      </c>
      <c r="V12" s="8">
        <f>IF(19&lt;=DAY(EOMONTH($B$5,0)),19,"")</f>
        <v>19</v>
      </c>
      <c r="W12" s="8">
        <f>IF(20&lt;=DAY(EOMONTH($B$5,0)),20,"")</f>
        <v>20</v>
      </c>
      <c r="X12" s="8">
        <f>IF(21&lt;=DAY(EOMONTH($B$5,0)),21,"")</f>
        <v>21</v>
      </c>
      <c r="Y12" s="8">
        <f>IF(22&lt;=DAY(EOMONTH($B$5,0)),22,"")</f>
        <v>22</v>
      </c>
      <c r="Z12" s="8">
        <f>IF(23&lt;=DAY(EOMONTH($B$5,0)),23,"")</f>
        <v>23</v>
      </c>
      <c r="AA12" s="8">
        <f>IF(24&lt;=DAY(EOMONTH($B$5,0)),24,"")</f>
        <v>24</v>
      </c>
      <c r="AB12" s="8">
        <f>IF(25&lt;=DAY(EOMONTH($B$5,0)),25,"")</f>
        <v>25</v>
      </c>
      <c r="AC12" s="8">
        <f>IF(26&lt;=DAY(EOMONTH($B$5,0)),26,"")</f>
        <v>26</v>
      </c>
      <c r="AD12" s="8">
        <f>IF(27&lt;=DAY(EOMONTH($B$5,0)),27,"")</f>
        <v>27</v>
      </c>
      <c r="AE12" s="8">
        <f>IF(28&lt;=DAY(EOMONTH($B$5,0)),28,"")</f>
        <v>28</v>
      </c>
      <c r="AF12" s="8">
        <f>IF(29&lt;=DAY(EOMONTH($B$5,0)),29,"")</f>
        <v>29</v>
      </c>
      <c r="AG12" s="8">
        <f>IF(30&lt;=DAY(EOMONTH($B$5,0)),30,"")</f>
        <v>30</v>
      </c>
      <c r="AH12" s="8" t="str">
        <f>IF(31&lt;=DAY(EOMONTH($B$5,0)),31,"")</f>
        <v/>
      </c>
      <c r="AI12" s="23" t="s">
        <v>16</v>
      </c>
      <c r="AJ12" s="23" t="s">
        <v>17</v>
      </c>
      <c r="AK12" s="23" t="s">
        <v>18</v>
      </c>
      <c r="AL12" s="23" t="s">
        <v>19</v>
      </c>
    </row>
    <row r="13" spans="1:38" ht="28">
      <c r="A13" s="23"/>
      <c r="B13" s="23"/>
      <c r="C13" s="23"/>
      <c r="D13" s="8" t="str">
        <f>IF(D12="","",TEXT(DATE(YEAR($B$5),MONTH($B$5),D12),"ддд"))</f>
        <v>Вт</v>
      </c>
      <c r="E13" s="8" t="str">
        <f>IF(E12="","",TEXT(DATE(YEAR($B$5),MONTH($B$5),E12),"ддд"))</f>
        <v>Ср</v>
      </c>
      <c r="F13" s="8" t="str">
        <f>IF(F12="","",TEXT(DATE(YEAR($B$5),MONTH($B$5),F12),"ддд"))</f>
        <v>Чт</v>
      </c>
      <c r="G13" s="8" t="str">
        <f>IF(G12="","",TEXT(DATE(YEAR($B$5),MONTH($B$5),G12),"ддд"))</f>
        <v>Пт</v>
      </c>
      <c r="H13" s="8" t="str">
        <f>IF(H12="","",TEXT(DATE(YEAR($B$5),MONTH($B$5),H12),"ддд"))</f>
        <v>Сб</v>
      </c>
      <c r="I13" s="8" t="str">
        <f>IF(I12="","",TEXT(DATE(YEAR($B$5),MONTH($B$5),I12),"ддд"))</f>
        <v>Вс</v>
      </c>
      <c r="J13" s="8" t="str">
        <f>IF(J12="","",TEXT(DATE(YEAR($B$5),MONTH($B$5),J12),"ддд"))</f>
        <v>Пн</v>
      </c>
      <c r="K13" s="8" t="str">
        <f>IF(K12="","",TEXT(DATE(YEAR($B$5),MONTH($B$5),K12),"ддд"))</f>
        <v>Вт</v>
      </c>
      <c r="L13" s="8" t="str">
        <f>IF(L12="","",TEXT(DATE(YEAR($B$5),MONTH($B$5),L12),"ддд"))</f>
        <v>Ср</v>
      </c>
      <c r="M13" s="8" t="str">
        <f>IF(M12="","",TEXT(DATE(YEAR($B$5),MONTH($B$5),M12),"ддд"))</f>
        <v>Чт</v>
      </c>
      <c r="N13" s="8" t="str">
        <f>IF(N12="","",TEXT(DATE(YEAR($B$5),MONTH($B$5),N12),"ддд"))</f>
        <v>Пт</v>
      </c>
      <c r="O13" s="8" t="str">
        <f>IF(O12="","",TEXT(DATE(YEAR($B$5),MONTH($B$5),O12),"ддд"))</f>
        <v>Сб</v>
      </c>
      <c r="P13" s="8" t="str">
        <f>IF(P12="","",TEXT(DATE(YEAR($B$5),MONTH($B$5),P12),"ддд"))</f>
        <v>Вс</v>
      </c>
      <c r="Q13" s="8" t="str">
        <f>IF(Q12="","",TEXT(DATE(YEAR($B$5),MONTH($B$5),Q12),"ддд"))</f>
        <v>Пн</v>
      </c>
      <c r="R13" s="8" t="str">
        <f>IF(R12="","",TEXT(DATE(YEAR($B$5),MONTH($B$5),R12),"ддд"))</f>
        <v>Вт</v>
      </c>
      <c r="S13" s="8" t="str">
        <f>IF(S12="","",TEXT(DATE(YEAR($B$5),MONTH($B$5),S12),"ддд"))</f>
        <v>Ср</v>
      </c>
      <c r="T13" s="8" t="str">
        <f>IF(T12="","",TEXT(DATE(YEAR($B$5),MONTH($B$5),T12),"ддд"))</f>
        <v>Чт</v>
      </c>
      <c r="U13" s="8" t="str">
        <f>IF(U12="","",TEXT(DATE(YEAR($B$5),MONTH($B$5),U12),"ддд"))</f>
        <v>Пт</v>
      </c>
      <c r="V13" s="8" t="str">
        <f>IF(V12="","",TEXT(DATE(YEAR($B$5),MONTH($B$5),V12),"ддд"))</f>
        <v>Сб</v>
      </c>
      <c r="W13" s="8" t="str">
        <f>IF(W12="","",TEXT(DATE(YEAR($B$5),MONTH($B$5),W12),"ддд"))</f>
        <v>Вс</v>
      </c>
      <c r="X13" s="8" t="str">
        <f>IF(X12="","",TEXT(DATE(YEAR($B$5),MONTH($B$5),X12),"ддд"))</f>
        <v>Пн</v>
      </c>
      <c r="Y13" s="8" t="str">
        <f>IF(Y12="","",TEXT(DATE(YEAR($B$5),MONTH($B$5),Y12),"ддд"))</f>
        <v>Вт</v>
      </c>
      <c r="Z13" s="8" t="str">
        <f>IF(Z12="","",TEXT(DATE(YEAR($B$5),MONTH($B$5),Z12),"ддд"))</f>
        <v>Ср</v>
      </c>
      <c r="AA13" s="8" t="str">
        <f>IF(AA12="","",TEXT(DATE(YEAR($B$5),MONTH($B$5),AA12),"ддд"))</f>
        <v>Чт</v>
      </c>
      <c r="AB13" s="8" t="str">
        <f>IF(AB12="","",TEXT(DATE(YEAR($B$5),MONTH($B$5),AB12),"ддд"))</f>
        <v>Пт</v>
      </c>
      <c r="AC13" s="8" t="str">
        <f>IF(AC12="","",TEXT(DATE(YEAR($B$5),MONTH($B$5),AC12),"ддд"))</f>
        <v>Сб</v>
      </c>
      <c r="AD13" s="8" t="str">
        <f>IF(AD12="","",TEXT(DATE(YEAR($B$5),MONTH($B$5),AD12),"ддд"))</f>
        <v>Вс</v>
      </c>
      <c r="AE13" s="8" t="str">
        <f>IF(AE12="","",TEXT(DATE(YEAR($B$5),MONTH($B$5),AE12),"ддд"))</f>
        <v>Пн</v>
      </c>
      <c r="AF13" s="8" t="str">
        <f>IF(AF12="","",TEXT(DATE(YEAR($B$5),MONTH($B$5),AF12),"ддд"))</f>
        <v>Вт</v>
      </c>
      <c r="AG13" s="8" t="str">
        <f>IF(AG12="","",TEXT(DATE(YEAR($B$5),MONTH($B$5),AG12),"ддд"))</f>
        <v>Ср</v>
      </c>
      <c r="AH13" s="8" t="str">
        <f t="shared" ref="D13:AH13" si="0">IF(AH12="","",TEXT(DATE(YEAR($B$5),MONTH($B$5),AH12),"ddd"))</f>
        <v/>
      </c>
      <c r="AI13" s="23"/>
      <c r="AJ13" s="23"/>
      <c r="AK13" s="23"/>
      <c r="AL13" s="23"/>
    </row>
    <row r="14" spans="1:38" ht="15.5">
      <c r="A14" s="9">
        <v>1</v>
      </c>
      <c r="B14" s="5" t="s">
        <v>20</v>
      </c>
      <c r="C14" s="5" t="s">
        <v>21</v>
      </c>
      <c r="D14" s="10" t="s">
        <v>22</v>
      </c>
      <c r="E14" s="10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22</v>
      </c>
      <c r="M14" s="10" t="s">
        <v>22</v>
      </c>
      <c r="N14" s="10" t="s">
        <v>22</v>
      </c>
      <c r="O14" s="10" t="s">
        <v>22</v>
      </c>
      <c r="P14" s="10" t="s">
        <v>22</v>
      </c>
      <c r="Q14" s="10" t="s">
        <v>22</v>
      </c>
      <c r="R14" s="10" t="s">
        <v>22</v>
      </c>
      <c r="S14" s="10" t="s">
        <v>22</v>
      </c>
      <c r="T14" s="10" t="s">
        <v>22</v>
      </c>
      <c r="U14" s="10" t="s">
        <v>22</v>
      </c>
      <c r="V14" s="10" t="s">
        <v>22</v>
      </c>
      <c r="W14" s="10" t="s">
        <v>22</v>
      </c>
      <c r="X14" s="10" t="s">
        <v>22</v>
      </c>
      <c r="Y14" s="10" t="s">
        <v>22</v>
      </c>
      <c r="Z14" s="10" t="s">
        <v>22</v>
      </c>
      <c r="AA14" s="10" t="s">
        <v>22</v>
      </c>
      <c r="AB14" s="10" t="s">
        <v>22</v>
      </c>
      <c r="AC14" s="10" t="s">
        <v>22</v>
      </c>
      <c r="AD14" s="10" t="s">
        <v>22</v>
      </c>
      <c r="AE14" s="10" t="s">
        <v>22</v>
      </c>
      <c r="AF14" s="10" t="s">
        <v>22</v>
      </c>
      <c r="AG14" s="10" t="s">
        <v>22</v>
      </c>
      <c r="AH14" s="10" t="s">
        <v>22</v>
      </c>
      <c r="AI14" s="11">
        <f t="shared" ref="AI14:AI23" si="1">COUNTIF(D14:AH14,"✓")</f>
        <v>0</v>
      </c>
      <c r="AJ14" s="12">
        <f t="shared" ref="AJ14:AJ23" si="2">IFERROR(AI14/DAY(EOMONTH($B$5,0)),0)</f>
        <v>0</v>
      </c>
      <c r="AK14" s="11" t="str">
        <f t="shared" ref="AK14:AK23" si="3">IF(AJ14&gt;=0.8,"Да","Пока нет")</f>
        <v>Пока нет</v>
      </c>
      <c r="AL14" s="5"/>
    </row>
    <row r="15" spans="1:38" ht="15.5">
      <c r="A15" s="9">
        <v>2</v>
      </c>
      <c r="B15" s="5" t="s">
        <v>23</v>
      </c>
      <c r="C15" s="5" t="s">
        <v>21</v>
      </c>
      <c r="D15" s="10" t="s">
        <v>22</v>
      </c>
      <c r="E15" s="10" t="s">
        <v>22</v>
      </c>
      <c r="F15" s="10" t="s">
        <v>22</v>
      </c>
      <c r="G15" s="10" t="s">
        <v>22</v>
      </c>
      <c r="H15" s="10" t="s">
        <v>22</v>
      </c>
      <c r="I15" s="10" t="s">
        <v>22</v>
      </c>
      <c r="J15" s="10" t="s">
        <v>22</v>
      </c>
      <c r="K15" s="10" t="s">
        <v>22</v>
      </c>
      <c r="L15" s="10" t="s">
        <v>22</v>
      </c>
      <c r="M15" s="10" t="s">
        <v>22</v>
      </c>
      <c r="N15" s="10" t="s">
        <v>22</v>
      </c>
      <c r="O15" s="10" t="s">
        <v>22</v>
      </c>
      <c r="P15" s="10" t="s">
        <v>22</v>
      </c>
      <c r="Q15" s="10" t="s">
        <v>22</v>
      </c>
      <c r="R15" s="10" t="s">
        <v>22</v>
      </c>
      <c r="S15" s="10" t="s">
        <v>22</v>
      </c>
      <c r="T15" s="10" t="s">
        <v>22</v>
      </c>
      <c r="U15" s="10" t="s">
        <v>22</v>
      </c>
      <c r="V15" s="10" t="s">
        <v>22</v>
      </c>
      <c r="W15" s="10" t="s">
        <v>22</v>
      </c>
      <c r="X15" s="10" t="s">
        <v>22</v>
      </c>
      <c r="Y15" s="10" t="s">
        <v>22</v>
      </c>
      <c r="Z15" s="10" t="s">
        <v>22</v>
      </c>
      <c r="AA15" s="10" t="s">
        <v>22</v>
      </c>
      <c r="AB15" s="10" t="s">
        <v>22</v>
      </c>
      <c r="AC15" s="10" t="s">
        <v>22</v>
      </c>
      <c r="AD15" s="10" t="s">
        <v>22</v>
      </c>
      <c r="AE15" s="10" t="s">
        <v>22</v>
      </c>
      <c r="AF15" s="10" t="s">
        <v>22</v>
      </c>
      <c r="AG15" s="10" t="s">
        <v>22</v>
      </c>
      <c r="AH15" s="10" t="s">
        <v>22</v>
      </c>
      <c r="AI15" s="11">
        <f t="shared" si="1"/>
        <v>0</v>
      </c>
      <c r="AJ15" s="12">
        <f t="shared" si="2"/>
        <v>0</v>
      </c>
      <c r="AK15" s="11" t="str">
        <f t="shared" si="3"/>
        <v>Пока нет</v>
      </c>
      <c r="AL15" s="5"/>
    </row>
    <row r="16" spans="1:38" ht="15.5">
      <c r="A16" s="9">
        <v>3</v>
      </c>
      <c r="B16" s="5" t="s">
        <v>24</v>
      </c>
      <c r="C16" s="5" t="s">
        <v>25</v>
      </c>
      <c r="D16" s="10" t="s">
        <v>22</v>
      </c>
      <c r="E16" s="10" t="s">
        <v>22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0" t="s">
        <v>22</v>
      </c>
      <c r="O16" s="10" t="s">
        <v>22</v>
      </c>
      <c r="P16" s="10" t="s">
        <v>22</v>
      </c>
      <c r="Q16" s="10" t="s">
        <v>22</v>
      </c>
      <c r="R16" s="10" t="s">
        <v>22</v>
      </c>
      <c r="S16" s="10" t="s">
        <v>22</v>
      </c>
      <c r="T16" s="10" t="s">
        <v>22</v>
      </c>
      <c r="U16" s="10" t="s">
        <v>22</v>
      </c>
      <c r="V16" s="10" t="s">
        <v>22</v>
      </c>
      <c r="W16" s="10" t="s">
        <v>22</v>
      </c>
      <c r="X16" s="10" t="s">
        <v>22</v>
      </c>
      <c r="Y16" s="10" t="s">
        <v>22</v>
      </c>
      <c r="Z16" s="10" t="s">
        <v>22</v>
      </c>
      <c r="AA16" s="10" t="s">
        <v>22</v>
      </c>
      <c r="AB16" s="10" t="s">
        <v>22</v>
      </c>
      <c r="AC16" s="10" t="s">
        <v>22</v>
      </c>
      <c r="AD16" s="10" t="s">
        <v>22</v>
      </c>
      <c r="AE16" s="10" t="s">
        <v>22</v>
      </c>
      <c r="AF16" s="10" t="s">
        <v>22</v>
      </c>
      <c r="AG16" s="10" t="s">
        <v>22</v>
      </c>
      <c r="AH16" s="10" t="s">
        <v>22</v>
      </c>
      <c r="AI16" s="11">
        <f t="shared" si="1"/>
        <v>0</v>
      </c>
      <c r="AJ16" s="12">
        <f t="shared" si="2"/>
        <v>0</v>
      </c>
      <c r="AK16" s="11" t="str">
        <f t="shared" si="3"/>
        <v>Пока нет</v>
      </c>
      <c r="AL16" s="5"/>
    </row>
    <row r="17" spans="1:38" ht="15.5">
      <c r="A17" s="9">
        <v>4</v>
      </c>
      <c r="B17" s="5" t="s">
        <v>26</v>
      </c>
      <c r="C17" s="5" t="s">
        <v>21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22</v>
      </c>
      <c r="M17" s="10" t="s">
        <v>22</v>
      </c>
      <c r="N17" s="10" t="s">
        <v>22</v>
      </c>
      <c r="O17" s="10" t="s">
        <v>22</v>
      </c>
      <c r="P17" s="10" t="s">
        <v>22</v>
      </c>
      <c r="Q17" s="10" t="s">
        <v>22</v>
      </c>
      <c r="R17" s="10" t="s">
        <v>22</v>
      </c>
      <c r="S17" s="10" t="s">
        <v>22</v>
      </c>
      <c r="T17" s="10" t="s">
        <v>22</v>
      </c>
      <c r="U17" s="10" t="s">
        <v>22</v>
      </c>
      <c r="V17" s="10" t="s">
        <v>22</v>
      </c>
      <c r="W17" s="10" t="s">
        <v>22</v>
      </c>
      <c r="X17" s="10" t="s">
        <v>22</v>
      </c>
      <c r="Y17" s="10" t="s">
        <v>22</v>
      </c>
      <c r="Z17" s="10" t="s">
        <v>22</v>
      </c>
      <c r="AA17" s="10" t="s">
        <v>22</v>
      </c>
      <c r="AB17" s="10" t="s">
        <v>22</v>
      </c>
      <c r="AC17" s="10" t="s">
        <v>22</v>
      </c>
      <c r="AD17" s="10" t="s">
        <v>22</v>
      </c>
      <c r="AE17" s="10" t="s">
        <v>22</v>
      </c>
      <c r="AF17" s="10" t="s">
        <v>22</v>
      </c>
      <c r="AG17" s="10" t="s">
        <v>22</v>
      </c>
      <c r="AH17" s="10" t="s">
        <v>22</v>
      </c>
      <c r="AI17" s="11">
        <f t="shared" si="1"/>
        <v>0</v>
      </c>
      <c r="AJ17" s="12">
        <f t="shared" si="2"/>
        <v>0</v>
      </c>
      <c r="AK17" s="11" t="str">
        <f t="shared" si="3"/>
        <v>Пока нет</v>
      </c>
      <c r="AL17" s="5"/>
    </row>
    <row r="18" spans="1:38" ht="15.5">
      <c r="A18" s="9">
        <v>5</v>
      </c>
      <c r="B18" s="5" t="s">
        <v>27</v>
      </c>
      <c r="C18" s="5" t="s">
        <v>21</v>
      </c>
      <c r="D18" s="10" t="s">
        <v>22</v>
      </c>
      <c r="E18" s="10" t="s">
        <v>22</v>
      </c>
      <c r="F18" s="10" t="s">
        <v>22</v>
      </c>
      <c r="G18" s="10" t="s">
        <v>22</v>
      </c>
      <c r="H18" s="10" t="s">
        <v>22</v>
      </c>
      <c r="I18" s="10" t="s">
        <v>22</v>
      </c>
      <c r="J18" s="10" t="s">
        <v>22</v>
      </c>
      <c r="K18" s="10" t="s">
        <v>22</v>
      </c>
      <c r="L18" s="10" t="s">
        <v>22</v>
      </c>
      <c r="M18" s="10" t="s">
        <v>22</v>
      </c>
      <c r="N18" s="10" t="s">
        <v>22</v>
      </c>
      <c r="O18" s="10" t="s">
        <v>22</v>
      </c>
      <c r="P18" s="10" t="s">
        <v>22</v>
      </c>
      <c r="Q18" s="10" t="s">
        <v>22</v>
      </c>
      <c r="R18" s="10" t="s">
        <v>22</v>
      </c>
      <c r="S18" s="10" t="s">
        <v>22</v>
      </c>
      <c r="T18" s="10" t="s">
        <v>22</v>
      </c>
      <c r="U18" s="10" t="s">
        <v>22</v>
      </c>
      <c r="V18" s="10" t="s">
        <v>22</v>
      </c>
      <c r="W18" s="10" t="s">
        <v>22</v>
      </c>
      <c r="X18" s="10" t="s">
        <v>22</v>
      </c>
      <c r="Y18" s="10" t="s">
        <v>22</v>
      </c>
      <c r="Z18" s="10" t="s">
        <v>22</v>
      </c>
      <c r="AA18" s="10" t="s">
        <v>22</v>
      </c>
      <c r="AB18" s="10" t="s">
        <v>22</v>
      </c>
      <c r="AC18" s="10" t="s">
        <v>22</v>
      </c>
      <c r="AD18" s="10" t="s">
        <v>22</v>
      </c>
      <c r="AE18" s="10" t="s">
        <v>22</v>
      </c>
      <c r="AF18" s="10" t="s">
        <v>22</v>
      </c>
      <c r="AG18" s="10" t="s">
        <v>22</v>
      </c>
      <c r="AH18" s="10" t="s">
        <v>22</v>
      </c>
      <c r="AI18" s="11">
        <f t="shared" si="1"/>
        <v>0</v>
      </c>
      <c r="AJ18" s="12">
        <f t="shared" si="2"/>
        <v>0</v>
      </c>
      <c r="AK18" s="11" t="str">
        <f t="shared" si="3"/>
        <v>Пока нет</v>
      </c>
      <c r="AL18" s="5"/>
    </row>
    <row r="19" spans="1:38" ht="15.5">
      <c r="A19" s="9">
        <v>6</v>
      </c>
      <c r="B19" s="5"/>
      <c r="C19" s="5"/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0" t="s">
        <v>22</v>
      </c>
      <c r="K19" s="10" t="s">
        <v>22</v>
      </c>
      <c r="L19" s="10" t="s">
        <v>22</v>
      </c>
      <c r="M19" s="10" t="s">
        <v>22</v>
      </c>
      <c r="N19" s="10" t="s">
        <v>22</v>
      </c>
      <c r="O19" s="10" t="s">
        <v>22</v>
      </c>
      <c r="P19" s="10" t="s">
        <v>22</v>
      </c>
      <c r="Q19" s="10" t="s">
        <v>22</v>
      </c>
      <c r="R19" s="10" t="s">
        <v>22</v>
      </c>
      <c r="S19" s="10" t="s">
        <v>22</v>
      </c>
      <c r="T19" s="10" t="s">
        <v>22</v>
      </c>
      <c r="U19" s="10" t="s">
        <v>22</v>
      </c>
      <c r="V19" s="10" t="s">
        <v>22</v>
      </c>
      <c r="W19" s="10" t="s">
        <v>22</v>
      </c>
      <c r="X19" s="10" t="s">
        <v>22</v>
      </c>
      <c r="Y19" s="10" t="s">
        <v>22</v>
      </c>
      <c r="Z19" s="10" t="s">
        <v>22</v>
      </c>
      <c r="AA19" s="10" t="s">
        <v>22</v>
      </c>
      <c r="AB19" s="10" t="s">
        <v>22</v>
      </c>
      <c r="AC19" s="10" t="s">
        <v>22</v>
      </c>
      <c r="AD19" s="10" t="s">
        <v>22</v>
      </c>
      <c r="AE19" s="10" t="s">
        <v>22</v>
      </c>
      <c r="AF19" s="10" t="s">
        <v>22</v>
      </c>
      <c r="AG19" s="10" t="s">
        <v>22</v>
      </c>
      <c r="AH19" s="10" t="s">
        <v>22</v>
      </c>
      <c r="AI19" s="11">
        <f t="shared" si="1"/>
        <v>0</v>
      </c>
      <c r="AJ19" s="12">
        <f t="shared" si="2"/>
        <v>0</v>
      </c>
      <c r="AK19" s="11" t="str">
        <f t="shared" si="3"/>
        <v>Пока нет</v>
      </c>
      <c r="AL19" s="5"/>
    </row>
    <row r="20" spans="1:38" ht="15.5">
      <c r="A20" s="9">
        <v>7</v>
      </c>
      <c r="B20" s="5"/>
      <c r="C20" s="5"/>
      <c r="D20" s="10" t="s">
        <v>22</v>
      </c>
      <c r="E20" s="10" t="s">
        <v>22</v>
      </c>
      <c r="F20" s="10" t="s">
        <v>22</v>
      </c>
      <c r="G20" s="10" t="s">
        <v>22</v>
      </c>
      <c r="H20" s="10" t="s">
        <v>22</v>
      </c>
      <c r="I20" s="10" t="s">
        <v>22</v>
      </c>
      <c r="J20" s="10" t="s">
        <v>22</v>
      </c>
      <c r="K20" s="10" t="s">
        <v>22</v>
      </c>
      <c r="L20" s="10" t="s">
        <v>22</v>
      </c>
      <c r="M20" s="10" t="s">
        <v>22</v>
      </c>
      <c r="N20" s="10" t="s">
        <v>22</v>
      </c>
      <c r="O20" s="10" t="s">
        <v>22</v>
      </c>
      <c r="P20" s="10" t="s">
        <v>22</v>
      </c>
      <c r="Q20" s="10" t="s">
        <v>22</v>
      </c>
      <c r="R20" s="10" t="s">
        <v>22</v>
      </c>
      <c r="S20" s="10" t="s">
        <v>22</v>
      </c>
      <c r="T20" s="10" t="s">
        <v>22</v>
      </c>
      <c r="U20" s="10" t="s">
        <v>22</v>
      </c>
      <c r="V20" s="10" t="s">
        <v>22</v>
      </c>
      <c r="W20" s="10" t="s">
        <v>22</v>
      </c>
      <c r="X20" s="10" t="s">
        <v>22</v>
      </c>
      <c r="Y20" s="10" t="s">
        <v>22</v>
      </c>
      <c r="Z20" s="10" t="s">
        <v>22</v>
      </c>
      <c r="AA20" s="10" t="s">
        <v>22</v>
      </c>
      <c r="AB20" s="10" t="s">
        <v>22</v>
      </c>
      <c r="AC20" s="10" t="s">
        <v>22</v>
      </c>
      <c r="AD20" s="10" t="s">
        <v>22</v>
      </c>
      <c r="AE20" s="10" t="s">
        <v>22</v>
      </c>
      <c r="AF20" s="10" t="s">
        <v>22</v>
      </c>
      <c r="AG20" s="10" t="s">
        <v>22</v>
      </c>
      <c r="AH20" s="10" t="s">
        <v>22</v>
      </c>
      <c r="AI20" s="11">
        <f t="shared" si="1"/>
        <v>0</v>
      </c>
      <c r="AJ20" s="12">
        <f t="shared" si="2"/>
        <v>0</v>
      </c>
      <c r="AK20" s="11" t="str">
        <f t="shared" si="3"/>
        <v>Пока нет</v>
      </c>
      <c r="AL20" s="5"/>
    </row>
    <row r="21" spans="1:38" ht="15.5">
      <c r="A21" s="9">
        <v>8</v>
      </c>
      <c r="B21" s="5"/>
      <c r="C21" s="5"/>
      <c r="D21" s="10" t="s">
        <v>22</v>
      </c>
      <c r="E21" s="10" t="s">
        <v>22</v>
      </c>
      <c r="F21" s="10" t="s">
        <v>22</v>
      </c>
      <c r="G21" s="10" t="s">
        <v>22</v>
      </c>
      <c r="H21" s="10" t="s">
        <v>22</v>
      </c>
      <c r="I21" s="10" t="s">
        <v>22</v>
      </c>
      <c r="J21" s="10" t="s">
        <v>22</v>
      </c>
      <c r="K21" s="10" t="s">
        <v>22</v>
      </c>
      <c r="L21" s="10" t="s">
        <v>22</v>
      </c>
      <c r="M21" s="10" t="s">
        <v>22</v>
      </c>
      <c r="N21" s="10" t="s">
        <v>22</v>
      </c>
      <c r="O21" s="10" t="s">
        <v>22</v>
      </c>
      <c r="P21" s="10" t="s">
        <v>22</v>
      </c>
      <c r="Q21" s="10" t="s">
        <v>22</v>
      </c>
      <c r="R21" s="10" t="s">
        <v>22</v>
      </c>
      <c r="S21" s="10" t="s">
        <v>22</v>
      </c>
      <c r="T21" s="10" t="s">
        <v>22</v>
      </c>
      <c r="U21" s="10" t="s">
        <v>22</v>
      </c>
      <c r="V21" s="10" t="s">
        <v>22</v>
      </c>
      <c r="W21" s="10" t="s">
        <v>22</v>
      </c>
      <c r="X21" s="10" t="s">
        <v>22</v>
      </c>
      <c r="Y21" s="10" t="s">
        <v>22</v>
      </c>
      <c r="Z21" s="10" t="s">
        <v>22</v>
      </c>
      <c r="AA21" s="10" t="s">
        <v>22</v>
      </c>
      <c r="AB21" s="10" t="s">
        <v>22</v>
      </c>
      <c r="AC21" s="10" t="s">
        <v>22</v>
      </c>
      <c r="AD21" s="10" t="s">
        <v>22</v>
      </c>
      <c r="AE21" s="10" t="s">
        <v>22</v>
      </c>
      <c r="AF21" s="10" t="s">
        <v>22</v>
      </c>
      <c r="AG21" s="10" t="s">
        <v>22</v>
      </c>
      <c r="AH21" s="10" t="s">
        <v>22</v>
      </c>
      <c r="AI21" s="11">
        <f t="shared" si="1"/>
        <v>0</v>
      </c>
      <c r="AJ21" s="12">
        <f t="shared" si="2"/>
        <v>0</v>
      </c>
      <c r="AK21" s="11" t="str">
        <f t="shared" si="3"/>
        <v>Пока нет</v>
      </c>
      <c r="AL21" s="5"/>
    </row>
    <row r="22" spans="1:38" ht="15.5">
      <c r="A22" s="9">
        <v>9</v>
      </c>
      <c r="B22" s="5"/>
      <c r="C22" s="5"/>
      <c r="D22" s="10" t="s">
        <v>22</v>
      </c>
      <c r="E22" s="10" t="s">
        <v>22</v>
      </c>
      <c r="F22" s="10" t="s">
        <v>22</v>
      </c>
      <c r="G22" s="10" t="s">
        <v>22</v>
      </c>
      <c r="H22" s="10" t="s">
        <v>22</v>
      </c>
      <c r="I22" s="10" t="s">
        <v>22</v>
      </c>
      <c r="J22" s="10" t="s">
        <v>22</v>
      </c>
      <c r="K22" s="10" t="s">
        <v>22</v>
      </c>
      <c r="L22" s="10" t="s">
        <v>22</v>
      </c>
      <c r="M22" s="10" t="s">
        <v>22</v>
      </c>
      <c r="N22" s="10" t="s">
        <v>22</v>
      </c>
      <c r="O22" s="10" t="s">
        <v>22</v>
      </c>
      <c r="P22" s="10" t="s">
        <v>22</v>
      </c>
      <c r="Q22" s="10" t="s">
        <v>22</v>
      </c>
      <c r="R22" s="10" t="s">
        <v>22</v>
      </c>
      <c r="S22" s="10" t="s">
        <v>22</v>
      </c>
      <c r="T22" s="10" t="s">
        <v>22</v>
      </c>
      <c r="U22" s="10" t="s">
        <v>22</v>
      </c>
      <c r="V22" s="10" t="s">
        <v>22</v>
      </c>
      <c r="W22" s="10" t="s">
        <v>22</v>
      </c>
      <c r="X22" s="10" t="s">
        <v>22</v>
      </c>
      <c r="Y22" s="10" t="s">
        <v>22</v>
      </c>
      <c r="Z22" s="10" t="s">
        <v>22</v>
      </c>
      <c r="AA22" s="10" t="s">
        <v>22</v>
      </c>
      <c r="AB22" s="10" t="s">
        <v>22</v>
      </c>
      <c r="AC22" s="10" t="s">
        <v>22</v>
      </c>
      <c r="AD22" s="10" t="s">
        <v>22</v>
      </c>
      <c r="AE22" s="10" t="s">
        <v>22</v>
      </c>
      <c r="AF22" s="10" t="s">
        <v>22</v>
      </c>
      <c r="AG22" s="10" t="s">
        <v>22</v>
      </c>
      <c r="AH22" s="10" t="s">
        <v>22</v>
      </c>
      <c r="AI22" s="11">
        <f t="shared" si="1"/>
        <v>0</v>
      </c>
      <c r="AJ22" s="12">
        <f t="shared" si="2"/>
        <v>0</v>
      </c>
      <c r="AK22" s="11" t="str">
        <f t="shared" si="3"/>
        <v>Пока нет</v>
      </c>
      <c r="AL22" s="5"/>
    </row>
    <row r="23" spans="1:38" ht="15.5">
      <c r="A23" s="9">
        <v>10</v>
      </c>
      <c r="B23" s="5"/>
      <c r="C23" s="5"/>
      <c r="D23" s="10" t="s">
        <v>22</v>
      </c>
      <c r="E23" s="10" t="s">
        <v>22</v>
      </c>
      <c r="F23" s="10" t="s">
        <v>22</v>
      </c>
      <c r="G23" s="10" t="s">
        <v>22</v>
      </c>
      <c r="H23" s="10" t="s">
        <v>22</v>
      </c>
      <c r="I23" s="10" t="s">
        <v>22</v>
      </c>
      <c r="J23" s="10" t="s">
        <v>22</v>
      </c>
      <c r="K23" s="10" t="s">
        <v>22</v>
      </c>
      <c r="L23" s="10" t="s">
        <v>22</v>
      </c>
      <c r="M23" s="10" t="s">
        <v>22</v>
      </c>
      <c r="N23" s="10" t="s">
        <v>22</v>
      </c>
      <c r="O23" s="10" t="s">
        <v>22</v>
      </c>
      <c r="P23" s="10" t="s">
        <v>22</v>
      </c>
      <c r="Q23" s="10" t="s">
        <v>22</v>
      </c>
      <c r="R23" s="10" t="s">
        <v>22</v>
      </c>
      <c r="S23" s="10" t="s">
        <v>22</v>
      </c>
      <c r="T23" s="10" t="s">
        <v>22</v>
      </c>
      <c r="U23" s="10" t="s">
        <v>22</v>
      </c>
      <c r="V23" s="10" t="s">
        <v>22</v>
      </c>
      <c r="W23" s="10" t="s">
        <v>22</v>
      </c>
      <c r="X23" s="10" t="s">
        <v>22</v>
      </c>
      <c r="Y23" s="10" t="s">
        <v>22</v>
      </c>
      <c r="Z23" s="10" t="s">
        <v>22</v>
      </c>
      <c r="AA23" s="10" t="s">
        <v>22</v>
      </c>
      <c r="AB23" s="10" t="s">
        <v>22</v>
      </c>
      <c r="AC23" s="10" t="s">
        <v>22</v>
      </c>
      <c r="AD23" s="10" t="s">
        <v>22</v>
      </c>
      <c r="AE23" s="10" t="s">
        <v>22</v>
      </c>
      <c r="AF23" s="10" t="s">
        <v>22</v>
      </c>
      <c r="AG23" s="10" t="s">
        <v>22</v>
      </c>
      <c r="AH23" s="10" t="s">
        <v>22</v>
      </c>
      <c r="AI23" s="11">
        <f t="shared" si="1"/>
        <v>0</v>
      </c>
      <c r="AJ23" s="12">
        <f t="shared" si="2"/>
        <v>0</v>
      </c>
      <c r="AK23" s="11" t="str">
        <f t="shared" si="3"/>
        <v>Пока нет</v>
      </c>
      <c r="AL23" s="5"/>
    </row>
    <row r="25" spans="1:38">
      <c r="A25" s="22" t="s">
        <v>28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3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9" spans="1:38">
      <c r="A29" s="26" t="s">
        <v>29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</sheetData>
  <mergeCells count="24">
    <mergeCell ref="A25:AL27"/>
    <mergeCell ref="A29:AL29"/>
    <mergeCell ref="I7:AL9"/>
    <mergeCell ref="A12:A13"/>
    <mergeCell ref="B12:B13"/>
    <mergeCell ref="C12:C13"/>
    <mergeCell ref="AI12:AI13"/>
    <mergeCell ref="AJ12:AJ13"/>
    <mergeCell ref="AK12:AK13"/>
    <mergeCell ref="AL12:AL13"/>
    <mergeCell ref="A7:B7"/>
    <mergeCell ref="C7:D7"/>
    <mergeCell ref="E7:F7"/>
    <mergeCell ref="G7:H7"/>
    <mergeCell ref="A8:B9"/>
    <mergeCell ref="C8:D9"/>
    <mergeCell ref="E8:F9"/>
    <mergeCell ref="G8:H9"/>
    <mergeCell ref="A1:AL1"/>
    <mergeCell ref="A2:AL2"/>
    <mergeCell ref="A4:AL4"/>
    <mergeCell ref="C5:E5"/>
    <mergeCell ref="G5:I5"/>
    <mergeCell ref="J5:AL5"/>
  </mergeCells>
  <conditionalFormatting sqref="D14:AH23">
    <cfRule type="expression" dxfId="2" priority="1">
      <formula>D14="✓"</formula>
    </cfRule>
    <cfRule type="expression" dxfId="1" priority="2">
      <formula>D14="○"</formula>
    </cfRule>
  </conditionalFormatting>
  <conditionalFormatting sqref="AJ14:AJ23">
    <cfRule type="dataBar" priority="3">
      <dataBar>
        <cfvo type="min"/>
        <cfvo type="max"/>
        <color rgb="FF16845A"/>
      </dataBar>
    </cfRule>
  </conditionalFormatting>
  <conditionalFormatting sqref="AK14:AK23">
    <cfRule type="expression" dxfId="0" priority="4">
      <formula>AK14="Да"</formula>
    </cfRule>
  </conditionalFormatting>
  <conditionalFormatting sqref="AJ14:AJ23">
    <cfRule type="dataBar" priority="5">
      <dataBar>
        <cfvo type="min"/>
        <cfvo type="max"/>
        <color rgb="FF16845A"/>
      </dataBar>
      <extLst>
        <ext xmlns:x14="http://schemas.microsoft.com/office/spreadsheetml/2009/9/main" uri="{B025F937-C7B1-47D3-B67F-A62EFF666E3E}">
          <x14:id>{D9AC7FF1-3048-C128-A1CE-C23F30CE1C48}</x14:id>
        </ext>
      </extLst>
    </cfRule>
  </conditionalFormatting>
  <hyperlinks>
    <hyperlink ref="A29:AL29" r:id="rId1" display="FORMULION.RU • Бесплатные Excel-шаблоны • Формулы, таблицы и полезные инструменты" xr:uid="{402BBC99-021D-411F-B08F-1657B3C2F3CA}"/>
  </hyperlinks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AC7FF1-3048-C128-A1CE-C23F30CE1C48}">
            <x14:dataBar>
              <x14:cfvo type="min"/>
              <x14:cfvo type="max"/>
              <x14:negativeFillColor auto="1"/>
              <x14:axisColor auto="1"/>
            </x14:dataBar>
          </x14:cfRule>
          <xm:sqref>AJ14:AJ23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Справочник!$A$2:$A$3</xm:f>
          </x14:formula1>
          <xm:sqref>D14:AH23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workbookViewId="0">
      <selection activeCell="B25" sqref="B25"/>
    </sheetView>
  </sheetViews>
  <sheetFormatPr defaultRowHeight="14"/>
  <cols>
    <col min="1" max="1" width="30" customWidth="1"/>
    <col min="2" max="2" width="95" customWidth="1"/>
  </cols>
  <sheetData>
    <row r="1" spans="1:2">
      <c r="A1" s="24" t="s">
        <v>30</v>
      </c>
      <c r="B1" s="24"/>
    </row>
    <row r="2" spans="1:2">
      <c r="A2" s="24"/>
      <c r="B2" s="24"/>
    </row>
    <row r="4" spans="1:2">
      <c r="A4" s="3" t="s">
        <v>31</v>
      </c>
      <c r="B4" s="3" t="s">
        <v>32</v>
      </c>
    </row>
    <row r="5" spans="1:2">
      <c r="A5" s="7" t="s">
        <v>33</v>
      </c>
      <c r="B5" s="13" t="s">
        <v>34</v>
      </c>
    </row>
    <row r="6" spans="1:2">
      <c r="A6" s="7" t="s">
        <v>35</v>
      </c>
      <c r="B6" s="13" t="s">
        <v>36</v>
      </c>
    </row>
    <row r="7" spans="1:2">
      <c r="A7" s="7" t="s">
        <v>37</v>
      </c>
      <c r="B7" s="13" t="s">
        <v>38</v>
      </c>
    </row>
    <row r="8" spans="1:2">
      <c r="A8" s="7" t="s">
        <v>39</v>
      </c>
      <c r="B8" s="13" t="s">
        <v>40</v>
      </c>
    </row>
    <row r="9" spans="1:2">
      <c r="A9" s="7" t="s">
        <v>41</v>
      </c>
      <c r="B9" s="13" t="s">
        <v>42</v>
      </c>
    </row>
    <row r="10" spans="1:2">
      <c r="A10" s="7" t="s">
        <v>43</v>
      </c>
      <c r="B10" s="13" t="s">
        <v>44</v>
      </c>
    </row>
    <row r="11" spans="1:2" ht="28">
      <c r="A11" s="7" t="s">
        <v>45</v>
      </c>
      <c r="B11" s="13" t="s">
        <v>46</v>
      </c>
    </row>
    <row r="13" spans="1:2">
      <c r="A13" s="27" t="s">
        <v>47</v>
      </c>
      <c r="B13" s="28"/>
    </row>
  </sheetData>
  <mergeCells count="2">
    <mergeCell ref="A1:B2"/>
    <mergeCell ref="A13:B13"/>
  </mergeCells>
  <hyperlinks>
    <hyperlink ref="A13:B13" r:id="rId1" display="FORMULION.RU • Бесплатные Excel-шаблоны, формулы и полезные инструменты" xr:uid="{477CA9F5-0709-4D60-9B15-0AB92F03FE1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4"/>
  <cols>
    <col min="1" max="1" width="12" customWidth="1"/>
    <col min="2" max="2" width="22" customWidth="1"/>
  </cols>
  <sheetData>
    <row r="1" spans="1:2">
      <c r="A1" s="2" t="s">
        <v>48</v>
      </c>
      <c r="B1" s="2" t="s">
        <v>49</v>
      </c>
    </row>
    <row r="2" spans="1:2">
      <c r="A2" s="1" t="s">
        <v>22</v>
      </c>
      <c r="B2" s="1" t="s">
        <v>50</v>
      </c>
    </row>
    <row r="3" spans="1:2">
      <c r="A3" s="1" t="s">
        <v>51</v>
      </c>
      <c r="B3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Трекер привычек</vt:lpstr>
      <vt:lpstr>Помощь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2026-09-01T10:09:05Z</dcterms:modified>
</cp:coreProperties>
</file>