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vppav\Downloads\"/>
    </mc:Choice>
  </mc:AlternateContent>
  <xr:revisionPtr revIDLastSave="0" documentId="13_ncr:1_{A93A34CB-D53A-4789-99A7-D830788F07C4}" xr6:coauthVersionLast="47" xr6:coauthVersionMax="47" xr10:uidLastSave="{00000000-0000-0000-0000-000000000000}"/>
  <bookViews>
    <workbookView xWindow="-110" yWindow="-110" windowWidth="25820" windowHeight="15500" activeTab="5" xr2:uid="{00000000-000D-0000-FFFF-FFFF00000000}"/>
  </bookViews>
  <sheets>
    <sheet name="Дашборд" sheetId="1" r:id="rId1"/>
    <sheet name="Книги" sheetId="2" r:id="rId2"/>
    <sheet name="Год чтения" sheetId="3" r:id="rId3"/>
    <sheet name="Хочу прочитать" sheetId="4" r:id="rId4"/>
    <sheet name="Цитаты и заметки" sheetId="5" r:id="rId5"/>
    <sheet name="Помощь" sheetId="6" r:id="rId6"/>
    <sheet name="Справочник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5" i="1" l="1"/>
  <c r="E20" i="3"/>
  <c r="C19" i="3"/>
  <c r="B19" i="3"/>
  <c r="F19" i="3" s="1"/>
  <c r="C18" i="3"/>
  <c r="B18" i="3"/>
  <c r="F18" i="3" s="1"/>
  <c r="C17" i="3"/>
  <c r="C16" i="3"/>
  <c r="S204" i="2"/>
  <c r="R204" i="2"/>
  <c r="L204" i="2"/>
  <c r="I204" i="2"/>
  <c r="S203" i="2"/>
  <c r="R203" i="2"/>
  <c r="L203" i="2"/>
  <c r="I203" i="2"/>
  <c r="S202" i="2"/>
  <c r="R202" i="2"/>
  <c r="L202" i="2"/>
  <c r="I202" i="2"/>
  <c r="S201" i="2"/>
  <c r="R201" i="2"/>
  <c r="L201" i="2"/>
  <c r="I201" i="2"/>
  <c r="S200" i="2"/>
  <c r="R200" i="2"/>
  <c r="L200" i="2"/>
  <c r="I200" i="2"/>
  <c r="S199" i="2"/>
  <c r="R199" i="2"/>
  <c r="L199" i="2"/>
  <c r="I199" i="2"/>
  <c r="S198" i="2"/>
  <c r="R198" i="2"/>
  <c r="L198" i="2"/>
  <c r="I198" i="2"/>
  <c r="S197" i="2"/>
  <c r="R197" i="2"/>
  <c r="L197" i="2"/>
  <c r="I197" i="2"/>
  <c r="S196" i="2"/>
  <c r="R196" i="2"/>
  <c r="L196" i="2"/>
  <c r="I196" i="2"/>
  <c r="S195" i="2"/>
  <c r="R195" i="2"/>
  <c r="L195" i="2"/>
  <c r="I195" i="2"/>
  <c r="S194" i="2"/>
  <c r="R194" i="2"/>
  <c r="L194" i="2"/>
  <c r="I194" i="2"/>
  <c r="S193" i="2"/>
  <c r="R193" i="2"/>
  <c r="L193" i="2"/>
  <c r="I193" i="2"/>
  <c r="S192" i="2"/>
  <c r="R192" i="2"/>
  <c r="L192" i="2"/>
  <c r="I192" i="2"/>
  <c r="S191" i="2"/>
  <c r="R191" i="2"/>
  <c r="L191" i="2"/>
  <c r="I191" i="2"/>
  <c r="S190" i="2"/>
  <c r="R190" i="2"/>
  <c r="L190" i="2"/>
  <c r="I190" i="2"/>
  <c r="S189" i="2"/>
  <c r="R189" i="2"/>
  <c r="L189" i="2"/>
  <c r="I189" i="2"/>
  <c r="S188" i="2"/>
  <c r="R188" i="2"/>
  <c r="L188" i="2"/>
  <c r="I188" i="2"/>
  <c r="S187" i="2"/>
  <c r="R187" i="2"/>
  <c r="L187" i="2"/>
  <c r="I187" i="2"/>
  <c r="S186" i="2"/>
  <c r="R186" i="2"/>
  <c r="L186" i="2"/>
  <c r="I186" i="2"/>
  <c r="S185" i="2"/>
  <c r="R185" i="2"/>
  <c r="L185" i="2"/>
  <c r="I185" i="2"/>
  <c r="S184" i="2"/>
  <c r="R184" i="2"/>
  <c r="L184" i="2"/>
  <c r="I184" i="2"/>
  <c r="S183" i="2"/>
  <c r="R183" i="2"/>
  <c r="L183" i="2"/>
  <c r="I183" i="2"/>
  <c r="S182" i="2"/>
  <c r="R182" i="2"/>
  <c r="L182" i="2"/>
  <c r="I182" i="2"/>
  <c r="S181" i="2"/>
  <c r="R181" i="2"/>
  <c r="L181" i="2"/>
  <c r="I181" i="2"/>
  <c r="S180" i="2"/>
  <c r="R180" i="2"/>
  <c r="L180" i="2"/>
  <c r="I180" i="2"/>
  <c r="S179" i="2"/>
  <c r="R179" i="2"/>
  <c r="L179" i="2"/>
  <c r="I179" i="2"/>
  <c r="S178" i="2"/>
  <c r="R178" i="2"/>
  <c r="L178" i="2"/>
  <c r="I178" i="2"/>
  <c r="S177" i="2"/>
  <c r="R177" i="2"/>
  <c r="L177" i="2"/>
  <c r="I177" i="2"/>
  <c r="S176" i="2"/>
  <c r="R176" i="2"/>
  <c r="L176" i="2"/>
  <c r="I176" i="2"/>
  <c r="S175" i="2"/>
  <c r="R175" i="2"/>
  <c r="L175" i="2"/>
  <c r="I175" i="2"/>
  <c r="S174" i="2"/>
  <c r="R174" i="2"/>
  <c r="L174" i="2"/>
  <c r="I174" i="2"/>
  <c r="S173" i="2"/>
  <c r="R173" i="2"/>
  <c r="L173" i="2"/>
  <c r="I173" i="2"/>
  <c r="S172" i="2"/>
  <c r="R172" i="2"/>
  <c r="L172" i="2"/>
  <c r="I172" i="2"/>
  <c r="S171" i="2"/>
  <c r="R171" i="2"/>
  <c r="L171" i="2"/>
  <c r="I171" i="2"/>
  <c r="S170" i="2"/>
  <c r="R170" i="2"/>
  <c r="L170" i="2"/>
  <c r="I170" i="2"/>
  <c r="S169" i="2"/>
  <c r="R169" i="2"/>
  <c r="L169" i="2"/>
  <c r="I169" i="2"/>
  <c r="S168" i="2"/>
  <c r="R168" i="2"/>
  <c r="L168" i="2"/>
  <c r="I168" i="2"/>
  <c r="S167" i="2"/>
  <c r="R167" i="2"/>
  <c r="L167" i="2"/>
  <c r="I167" i="2"/>
  <c r="S166" i="2"/>
  <c r="R166" i="2"/>
  <c r="L166" i="2"/>
  <c r="I166" i="2"/>
  <c r="S165" i="2"/>
  <c r="R165" i="2"/>
  <c r="L165" i="2"/>
  <c r="I165" i="2"/>
  <c r="S164" i="2"/>
  <c r="R164" i="2"/>
  <c r="L164" i="2"/>
  <c r="I164" i="2"/>
  <c r="S163" i="2"/>
  <c r="R163" i="2"/>
  <c r="L163" i="2"/>
  <c r="I163" i="2"/>
  <c r="S162" i="2"/>
  <c r="R162" i="2"/>
  <c r="L162" i="2"/>
  <c r="I162" i="2"/>
  <c r="S161" i="2"/>
  <c r="R161" i="2"/>
  <c r="L161" i="2"/>
  <c r="I161" i="2"/>
  <c r="S160" i="2"/>
  <c r="R160" i="2"/>
  <c r="L160" i="2"/>
  <c r="I160" i="2"/>
  <c r="S159" i="2"/>
  <c r="R159" i="2"/>
  <c r="L159" i="2"/>
  <c r="I159" i="2"/>
  <c r="S158" i="2"/>
  <c r="R158" i="2"/>
  <c r="L158" i="2"/>
  <c r="I158" i="2"/>
  <c r="S157" i="2"/>
  <c r="R157" i="2"/>
  <c r="L157" i="2"/>
  <c r="I157" i="2"/>
  <c r="S156" i="2"/>
  <c r="R156" i="2"/>
  <c r="L156" i="2"/>
  <c r="I156" i="2"/>
  <c r="S155" i="2"/>
  <c r="R155" i="2"/>
  <c r="L155" i="2"/>
  <c r="I155" i="2"/>
  <c r="S154" i="2"/>
  <c r="R154" i="2"/>
  <c r="L154" i="2"/>
  <c r="I154" i="2"/>
  <c r="S153" i="2"/>
  <c r="R153" i="2"/>
  <c r="L153" i="2"/>
  <c r="I153" i="2"/>
  <c r="S152" i="2"/>
  <c r="R152" i="2"/>
  <c r="L152" i="2"/>
  <c r="I152" i="2"/>
  <c r="S151" i="2"/>
  <c r="R151" i="2"/>
  <c r="L151" i="2"/>
  <c r="I151" i="2"/>
  <c r="S150" i="2"/>
  <c r="R150" i="2"/>
  <c r="L150" i="2"/>
  <c r="I150" i="2"/>
  <c r="S149" i="2"/>
  <c r="R149" i="2"/>
  <c r="L149" i="2"/>
  <c r="I149" i="2"/>
  <c r="S148" i="2"/>
  <c r="R148" i="2"/>
  <c r="L148" i="2"/>
  <c r="I148" i="2"/>
  <c r="S147" i="2"/>
  <c r="R147" i="2"/>
  <c r="L147" i="2"/>
  <c r="I147" i="2"/>
  <c r="S146" i="2"/>
  <c r="R146" i="2"/>
  <c r="L146" i="2"/>
  <c r="I146" i="2"/>
  <c r="S145" i="2"/>
  <c r="R145" i="2"/>
  <c r="L145" i="2"/>
  <c r="I145" i="2"/>
  <c r="S144" i="2"/>
  <c r="R144" i="2"/>
  <c r="L144" i="2"/>
  <c r="I144" i="2"/>
  <c r="S143" i="2"/>
  <c r="R143" i="2"/>
  <c r="L143" i="2"/>
  <c r="I143" i="2"/>
  <c r="S142" i="2"/>
  <c r="R142" i="2"/>
  <c r="L142" i="2"/>
  <c r="I142" i="2"/>
  <c r="S141" i="2"/>
  <c r="R141" i="2"/>
  <c r="L141" i="2"/>
  <c r="I141" i="2"/>
  <c r="S140" i="2"/>
  <c r="R140" i="2"/>
  <c r="L140" i="2"/>
  <c r="I140" i="2"/>
  <c r="S139" i="2"/>
  <c r="R139" i="2"/>
  <c r="L139" i="2"/>
  <c r="I139" i="2"/>
  <c r="S138" i="2"/>
  <c r="R138" i="2"/>
  <c r="L138" i="2"/>
  <c r="I138" i="2"/>
  <c r="S137" i="2"/>
  <c r="R137" i="2"/>
  <c r="L137" i="2"/>
  <c r="I137" i="2"/>
  <c r="S136" i="2"/>
  <c r="R136" i="2"/>
  <c r="L136" i="2"/>
  <c r="I136" i="2"/>
  <c r="S135" i="2"/>
  <c r="R135" i="2"/>
  <c r="L135" i="2"/>
  <c r="I135" i="2"/>
  <c r="S134" i="2"/>
  <c r="R134" i="2"/>
  <c r="L134" i="2"/>
  <c r="I134" i="2"/>
  <c r="S133" i="2"/>
  <c r="R133" i="2"/>
  <c r="L133" i="2"/>
  <c r="I133" i="2"/>
  <c r="S132" i="2"/>
  <c r="R132" i="2"/>
  <c r="L132" i="2"/>
  <c r="I132" i="2"/>
  <c r="S131" i="2"/>
  <c r="R131" i="2"/>
  <c r="L131" i="2"/>
  <c r="I131" i="2"/>
  <c r="S130" i="2"/>
  <c r="R130" i="2"/>
  <c r="L130" i="2"/>
  <c r="I130" i="2"/>
  <c r="S129" i="2"/>
  <c r="R129" i="2"/>
  <c r="L129" i="2"/>
  <c r="I129" i="2"/>
  <c r="S128" i="2"/>
  <c r="R128" i="2"/>
  <c r="L128" i="2"/>
  <c r="I128" i="2"/>
  <c r="S127" i="2"/>
  <c r="R127" i="2"/>
  <c r="L127" i="2"/>
  <c r="I127" i="2"/>
  <c r="S126" i="2"/>
  <c r="R126" i="2"/>
  <c r="L126" i="2"/>
  <c r="I126" i="2"/>
  <c r="S125" i="2"/>
  <c r="R125" i="2"/>
  <c r="L125" i="2"/>
  <c r="I125" i="2"/>
  <c r="S124" i="2"/>
  <c r="R124" i="2"/>
  <c r="L124" i="2"/>
  <c r="I124" i="2"/>
  <c r="S123" i="2"/>
  <c r="R123" i="2"/>
  <c r="L123" i="2"/>
  <c r="I123" i="2"/>
  <c r="S122" i="2"/>
  <c r="R122" i="2"/>
  <c r="L122" i="2"/>
  <c r="I122" i="2"/>
  <c r="S121" i="2"/>
  <c r="R121" i="2"/>
  <c r="L121" i="2"/>
  <c r="I121" i="2"/>
  <c r="S120" i="2"/>
  <c r="R120" i="2"/>
  <c r="L120" i="2"/>
  <c r="I120" i="2"/>
  <c r="S119" i="2"/>
  <c r="R119" i="2"/>
  <c r="L119" i="2"/>
  <c r="I119" i="2"/>
  <c r="S118" i="2"/>
  <c r="R118" i="2"/>
  <c r="L118" i="2"/>
  <c r="I118" i="2"/>
  <c r="S117" i="2"/>
  <c r="R117" i="2"/>
  <c r="L117" i="2"/>
  <c r="I117" i="2"/>
  <c r="S116" i="2"/>
  <c r="R116" i="2"/>
  <c r="L116" i="2"/>
  <c r="I116" i="2"/>
  <c r="S115" i="2"/>
  <c r="R115" i="2"/>
  <c r="L115" i="2"/>
  <c r="I115" i="2"/>
  <c r="S114" i="2"/>
  <c r="R114" i="2"/>
  <c r="L114" i="2"/>
  <c r="I114" i="2"/>
  <c r="S113" i="2"/>
  <c r="R113" i="2"/>
  <c r="L113" i="2"/>
  <c r="I113" i="2"/>
  <c r="S112" i="2"/>
  <c r="R112" i="2"/>
  <c r="L112" i="2"/>
  <c r="I112" i="2"/>
  <c r="S111" i="2"/>
  <c r="R111" i="2"/>
  <c r="L111" i="2"/>
  <c r="I111" i="2"/>
  <c r="S110" i="2"/>
  <c r="R110" i="2"/>
  <c r="L110" i="2"/>
  <c r="I110" i="2"/>
  <c r="S109" i="2"/>
  <c r="R109" i="2"/>
  <c r="L109" i="2"/>
  <c r="I109" i="2"/>
  <c r="S108" i="2"/>
  <c r="R108" i="2"/>
  <c r="L108" i="2"/>
  <c r="I108" i="2"/>
  <c r="S107" i="2"/>
  <c r="R107" i="2"/>
  <c r="L107" i="2"/>
  <c r="I107" i="2"/>
  <c r="S106" i="2"/>
  <c r="R106" i="2"/>
  <c r="L106" i="2"/>
  <c r="I106" i="2"/>
  <c r="S105" i="2"/>
  <c r="R105" i="2"/>
  <c r="L105" i="2"/>
  <c r="I105" i="2"/>
  <c r="S104" i="2"/>
  <c r="R104" i="2"/>
  <c r="L104" i="2"/>
  <c r="I104" i="2"/>
  <c r="S103" i="2"/>
  <c r="R103" i="2"/>
  <c r="L103" i="2"/>
  <c r="I103" i="2"/>
  <c r="S102" i="2"/>
  <c r="R102" i="2"/>
  <c r="L102" i="2"/>
  <c r="I102" i="2"/>
  <c r="S101" i="2"/>
  <c r="R101" i="2"/>
  <c r="L101" i="2"/>
  <c r="I101" i="2"/>
  <c r="S100" i="2"/>
  <c r="R100" i="2"/>
  <c r="L100" i="2"/>
  <c r="I100" i="2"/>
  <c r="S99" i="2"/>
  <c r="R99" i="2"/>
  <c r="L99" i="2"/>
  <c r="I99" i="2"/>
  <c r="S98" i="2"/>
  <c r="R98" i="2"/>
  <c r="L98" i="2"/>
  <c r="I98" i="2"/>
  <c r="S97" i="2"/>
  <c r="R97" i="2"/>
  <c r="L97" i="2"/>
  <c r="I97" i="2"/>
  <c r="S96" i="2"/>
  <c r="R96" i="2"/>
  <c r="L96" i="2"/>
  <c r="I96" i="2"/>
  <c r="S95" i="2"/>
  <c r="R95" i="2"/>
  <c r="L95" i="2"/>
  <c r="I95" i="2"/>
  <c r="S94" i="2"/>
  <c r="R94" i="2"/>
  <c r="L94" i="2"/>
  <c r="I94" i="2"/>
  <c r="S93" i="2"/>
  <c r="R93" i="2"/>
  <c r="L93" i="2"/>
  <c r="I93" i="2"/>
  <c r="S92" i="2"/>
  <c r="R92" i="2"/>
  <c r="L92" i="2"/>
  <c r="I92" i="2"/>
  <c r="S91" i="2"/>
  <c r="R91" i="2"/>
  <c r="L91" i="2"/>
  <c r="I91" i="2"/>
  <c r="S90" i="2"/>
  <c r="R90" i="2"/>
  <c r="L90" i="2"/>
  <c r="I90" i="2"/>
  <c r="S89" i="2"/>
  <c r="R89" i="2"/>
  <c r="L89" i="2"/>
  <c r="I89" i="2"/>
  <c r="S88" i="2"/>
  <c r="R88" i="2"/>
  <c r="L88" i="2"/>
  <c r="I88" i="2"/>
  <c r="S87" i="2"/>
  <c r="R87" i="2"/>
  <c r="L87" i="2"/>
  <c r="I87" i="2"/>
  <c r="S86" i="2"/>
  <c r="R86" i="2"/>
  <c r="L86" i="2"/>
  <c r="I86" i="2"/>
  <c r="S85" i="2"/>
  <c r="R85" i="2"/>
  <c r="L85" i="2"/>
  <c r="I85" i="2"/>
  <c r="S84" i="2"/>
  <c r="R84" i="2"/>
  <c r="L84" i="2"/>
  <c r="I84" i="2"/>
  <c r="S83" i="2"/>
  <c r="R83" i="2"/>
  <c r="L83" i="2"/>
  <c r="I83" i="2"/>
  <c r="S82" i="2"/>
  <c r="R82" i="2"/>
  <c r="L82" i="2"/>
  <c r="I82" i="2"/>
  <c r="S81" i="2"/>
  <c r="R81" i="2"/>
  <c r="L81" i="2"/>
  <c r="I81" i="2"/>
  <c r="S80" i="2"/>
  <c r="R80" i="2"/>
  <c r="L80" i="2"/>
  <c r="I80" i="2"/>
  <c r="S79" i="2"/>
  <c r="R79" i="2"/>
  <c r="L79" i="2"/>
  <c r="I79" i="2"/>
  <c r="S78" i="2"/>
  <c r="R78" i="2"/>
  <c r="L78" i="2"/>
  <c r="I78" i="2"/>
  <c r="S77" i="2"/>
  <c r="R77" i="2"/>
  <c r="L77" i="2"/>
  <c r="I77" i="2"/>
  <c r="S76" i="2"/>
  <c r="R76" i="2"/>
  <c r="L76" i="2"/>
  <c r="I76" i="2"/>
  <c r="S75" i="2"/>
  <c r="R75" i="2"/>
  <c r="L75" i="2"/>
  <c r="I75" i="2"/>
  <c r="S74" i="2"/>
  <c r="R74" i="2"/>
  <c r="L74" i="2"/>
  <c r="I74" i="2"/>
  <c r="S73" i="2"/>
  <c r="R73" i="2"/>
  <c r="L73" i="2"/>
  <c r="I73" i="2"/>
  <c r="S72" i="2"/>
  <c r="R72" i="2"/>
  <c r="L72" i="2"/>
  <c r="I72" i="2"/>
  <c r="S71" i="2"/>
  <c r="R71" i="2"/>
  <c r="L71" i="2"/>
  <c r="I71" i="2"/>
  <c r="S70" i="2"/>
  <c r="R70" i="2"/>
  <c r="L70" i="2"/>
  <c r="I70" i="2"/>
  <c r="S69" i="2"/>
  <c r="R69" i="2"/>
  <c r="L69" i="2"/>
  <c r="I69" i="2"/>
  <c r="S68" i="2"/>
  <c r="R68" i="2"/>
  <c r="L68" i="2"/>
  <c r="I68" i="2"/>
  <c r="S67" i="2"/>
  <c r="R67" i="2"/>
  <c r="L67" i="2"/>
  <c r="I67" i="2"/>
  <c r="S66" i="2"/>
  <c r="R66" i="2"/>
  <c r="L66" i="2"/>
  <c r="I66" i="2"/>
  <c r="S65" i="2"/>
  <c r="R65" i="2"/>
  <c r="L65" i="2"/>
  <c r="I65" i="2"/>
  <c r="S64" i="2"/>
  <c r="R64" i="2"/>
  <c r="L64" i="2"/>
  <c r="I64" i="2"/>
  <c r="S63" i="2"/>
  <c r="R63" i="2"/>
  <c r="L63" i="2"/>
  <c r="I63" i="2"/>
  <c r="S62" i="2"/>
  <c r="R62" i="2"/>
  <c r="L62" i="2"/>
  <c r="I62" i="2"/>
  <c r="S61" i="2"/>
  <c r="R61" i="2"/>
  <c r="L61" i="2"/>
  <c r="I61" i="2"/>
  <c r="S60" i="2"/>
  <c r="R60" i="2"/>
  <c r="L60" i="2"/>
  <c r="I60" i="2"/>
  <c r="S59" i="2"/>
  <c r="R59" i="2"/>
  <c r="L59" i="2"/>
  <c r="I59" i="2"/>
  <c r="S58" i="2"/>
  <c r="R58" i="2"/>
  <c r="L58" i="2"/>
  <c r="I58" i="2"/>
  <c r="S57" i="2"/>
  <c r="R57" i="2"/>
  <c r="L57" i="2"/>
  <c r="I57" i="2"/>
  <c r="S56" i="2"/>
  <c r="R56" i="2"/>
  <c r="L56" i="2"/>
  <c r="I56" i="2"/>
  <c r="S55" i="2"/>
  <c r="R55" i="2"/>
  <c r="L55" i="2"/>
  <c r="I55" i="2"/>
  <c r="S54" i="2"/>
  <c r="R54" i="2"/>
  <c r="L54" i="2"/>
  <c r="I54" i="2"/>
  <c r="S53" i="2"/>
  <c r="R53" i="2"/>
  <c r="L53" i="2"/>
  <c r="I53" i="2"/>
  <c r="S52" i="2"/>
  <c r="R52" i="2"/>
  <c r="L52" i="2"/>
  <c r="I52" i="2"/>
  <c r="S51" i="2"/>
  <c r="R51" i="2"/>
  <c r="L51" i="2"/>
  <c r="I51" i="2"/>
  <c r="S50" i="2"/>
  <c r="R50" i="2"/>
  <c r="L50" i="2"/>
  <c r="I50" i="2"/>
  <c r="S49" i="2"/>
  <c r="R49" i="2"/>
  <c r="L49" i="2"/>
  <c r="I49" i="2"/>
  <c r="S48" i="2"/>
  <c r="R48" i="2"/>
  <c r="L48" i="2"/>
  <c r="I48" i="2"/>
  <c r="S47" i="2"/>
  <c r="R47" i="2"/>
  <c r="L47" i="2"/>
  <c r="I47" i="2"/>
  <c r="S46" i="2"/>
  <c r="R46" i="2"/>
  <c r="L46" i="2"/>
  <c r="I46" i="2"/>
  <c r="S45" i="2"/>
  <c r="R45" i="2"/>
  <c r="L45" i="2"/>
  <c r="I45" i="2"/>
  <c r="S44" i="2"/>
  <c r="R44" i="2"/>
  <c r="L44" i="2"/>
  <c r="I44" i="2"/>
  <c r="S43" i="2"/>
  <c r="R43" i="2"/>
  <c r="L43" i="2"/>
  <c r="I43" i="2"/>
  <c r="S42" i="2"/>
  <c r="R42" i="2"/>
  <c r="L42" i="2"/>
  <c r="I42" i="2"/>
  <c r="S41" i="2"/>
  <c r="R41" i="2"/>
  <c r="L41" i="2"/>
  <c r="I41" i="2"/>
  <c r="S40" i="2"/>
  <c r="R40" i="2"/>
  <c r="L40" i="2"/>
  <c r="I40" i="2"/>
  <c r="S39" i="2"/>
  <c r="R39" i="2"/>
  <c r="L39" i="2"/>
  <c r="I39" i="2"/>
  <c r="S38" i="2"/>
  <c r="R38" i="2"/>
  <c r="L38" i="2"/>
  <c r="I38" i="2"/>
  <c r="S37" i="2"/>
  <c r="R37" i="2"/>
  <c r="L37" i="2"/>
  <c r="I37" i="2"/>
  <c r="S36" i="2"/>
  <c r="R36" i="2"/>
  <c r="L36" i="2"/>
  <c r="I36" i="2"/>
  <c r="S35" i="2"/>
  <c r="R35" i="2"/>
  <c r="L35" i="2"/>
  <c r="I35" i="2"/>
  <c r="S34" i="2"/>
  <c r="R34" i="2"/>
  <c r="L34" i="2"/>
  <c r="I34" i="2"/>
  <c r="S33" i="2"/>
  <c r="R33" i="2"/>
  <c r="L33" i="2"/>
  <c r="I33" i="2"/>
  <c r="S32" i="2"/>
  <c r="R32" i="2"/>
  <c r="L32" i="2"/>
  <c r="I32" i="2"/>
  <c r="S31" i="2"/>
  <c r="R31" i="2"/>
  <c r="L31" i="2"/>
  <c r="I31" i="2"/>
  <c r="S30" i="2"/>
  <c r="R30" i="2"/>
  <c r="L30" i="2"/>
  <c r="I30" i="2"/>
  <c r="S29" i="2"/>
  <c r="R29" i="2"/>
  <c r="L29" i="2"/>
  <c r="I29" i="2"/>
  <c r="S28" i="2"/>
  <c r="R28" i="2"/>
  <c r="L28" i="2"/>
  <c r="I28" i="2"/>
  <c r="S27" i="2"/>
  <c r="R27" i="2"/>
  <c r="L27" i="2"/>
  <c r="I27" i="2"/>
  <c r="S26" i="2"/>
  <c r="R26" i="2"/>
  <c r="L26" i="2"/>
  <c r="I26" i="2"/>
  <c r="S25" i="2"/>
  <c r="R25" i="2"/>
  <c r="L25" i="2"/>
  <c r="I25" i="2"/>
  <c r="S24" i="2"/>
  <c r="R24" i="2"/>
  <c r="L24" i="2"/>
  <c r="I24" i="2"/>
  <c r="S23" i="2"/>
  <c r="R23" i="2"/>
  <c r="L23" i="2"/>
  <c r="I23" i="2"/>
  <c r="S22" i="2"/>
  <c r="R22" i="2"/>
  <c r="L22" i="2"/>
  <c r="I22" i="2"/>
  <c r="S21" i="2"/>
  <c r="R21" i="2"/>
  <c r="L21" i="2"/>
  <c r="I21" i="2"/>
  <c r="S20" i="2"/>
  <c r="R20" i="2"/>
  <c r="L20" i="2"/>
  <c r="I20" i="2"/>
  <c r="S19" i="2"/>
  <c r="R19" i="2"/>
  <c r="L19" i="2"/>
  <c r="I19" i="2"/>
  <c r="S18" i="2"/>
  <c r="R18" i="2"/>
  <c r="L18" i="2"/>
  <c r="I18" i="2"/>
  <c r="S17" i="2"/>
  <c r="R17" i="2"/>
  <c r="L17" i="2"/>
  <c r="I17" i="2"/>
  <c r="S16" i="2"/>
  <c r="R16" i="2"/>
  <c r="L16" i="2"/>
  <c r="I16" i="2"/>
  <c r="S15" i="2"/>
  <c r="R15" i="2"/>
  <c r="L15" i="2"/>
  <c r="I15" i="2"/>
  <c r="S14" i="2"/>
  <c r="R14" i="2"/>
  <c r="L14" i="2"/>
  <c r="I14" i="2"/>
  <c r="S13" i="2"/>
  <c r="R13" i="2"/>
  <c r="L13" i="2"/>
  <c r="I13" i="2"/>
  <c r="S12" i="2"/>
  <c r="R12" i="2"/>
  <c r="L12" i="2"/>
  <c r="I12" i="2"/>
  <c r="S11" i="2"/>
  <c r="R11" i="2"/>
  <c r="L11" i="2"/>
  <c r="I11" i="2"/>
  <c r="S10" i="2"/>
  <c r="R10" i="2"/>
  <c r="B17" i="3" s="1"/>
  <c r="L10" i="2"/>
  <c r="I10" i="2"/>
  <c r="S9" i="2"/>
  <c r="R9" i="2"/>
  <c r="L9" i="2"/>
  <c r="I9" i="2"/>
  <c r="A9" i="2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S8" i="2"/>
  <c r="R8" i="2"/>
  <c r="L8" i="2"/>
  <c r="I8" i="2"/>
  <c r="S7" i="2"/>
  <c r="R7" i="2"/>
  <c r="L7" i="2"/>
  <c r="I7" i="2"/>
  <c r="S6" i="2"/>
  <c r="R6" i="2"/>
  <c r="B16" i="3" s="1"/>
  <c r="L6" i="2"/>
  <c r="I6" i="2"/>
  <c r="S5" i="2"/>
  <c r="R5" i="2"/>
  <c r="L5" i="2"/>
  <c r="I5" i="2"/>
  <c r="B23" i="1"/>
  <c r="B22" i="1"/>
  <c r="B21" i="1"/>
  <c r="B20" i="1"/>
  <c r="B19" i="1"/>
  <c r="B18" i="1"/>
  <c r="B17" i="1"/>
  <c r="B16" i="1"/>
  <c r="E11" i="1"/>
  <c r="B11" i="1"/>
  <c r="B10" i="1"/>
  <c r="E9" i="1"/>
  <c r="B9" i="1"/>
  <c r="B8" i="1"/>
  <c r="E7" i="1"/>
  <c r="B7" i="1"/>
  <c r="E6" i="1"/>
  <c r="B6" i="1"/>
  <c r="E5" i="1"/>
  <c r="B5" i="1"/>
  <c r="E8" i="1" l="1"/>
  <c r="F16" i="3"/>
  <c r="D16" i="3"/>
  <c r="F17" i="3"/>
  <c r="D17" i="3"/>
  <c r="B9" i="3"/>
  <c r="C13" i="3"/>
  <c r="B14" i="3"/>
  <c r="C10" i="3"/>
  <c r="D18" i="3"/>
  <c r="C9" i="3"/>
  <c r="B10" i="3"/>
  <c r="C14" i="3"/>
  <c r="B15" i="3"/>
  <c r="D19" i="3"/>
  <c r="C11" i="3"/>
  <c r="C15" i="3"/>
  <c r="B11" i="3"/>
  <c r="B8" i="3"/>
  <c r="B12" i="3"/>
  <c r="C8" i="3"/>
  <c r="C12" i="3"/>
  <c r="B13" i="3"/>
  <c r="F15" i="3" l="1"/>
  <c r="D15" i="3"/>
  <c r="F10" i="3"/>
  <c r="D10" i="3"/>
  <c r="F14" i="3"/>
  <c r="D14" i="3"/>
  <c r="F13" i="3"/>
  <c r="D13" i="3"/>
  <c r="F9" i="3"/>
  <c r="D9" i="3"/>
  <c r="C20" i="3"/>
  <c r="F12" i="3"/>
  <c r="D12" i="3"/>
  <c r="F8" i="3"/>
  <c r="D8" i="3"/>
  <c r="B20" i="3"/>
  <c r="F20" i="3" s="1"/>
  <c r="F11" i="3"/>
  <c r="D11" i="3"/>
  <c r="D20" i="3" l="1"/>
</calcChain>
</file>

<file path=xl/sharedStrings.xml><?xml version="1.0" encoding="utf-8"?>
<sst xmlns="http://schemas.openxmlformats.org/spreadsheetml/2006/main" count="219" uniqueCount="144">
  <si>
    <t>ДНЕВНИК ЧТЕНИЯ — ДАШБОРД</t>
  </si>
  <si>
    <t>Читайте осознаннее: прогресс, цели, оценки, жанры и книжные планы — на одном экране</t>
  </si>
  <si>
    <t>Показатель</t>
  </si>
  <si>
    <t>Значение</t>
  </si>
  <si>
    <t>Еще о чтении</t>
  </si>
  <si>
    <t>Прочитано книг</t>
  </si>
  <si>
    <t>Всего в библиотеке</t>
  </si>
  <si>
    <t>Читаю сейчас</t>
  </si>
  <si>
    <t>Брошено</t>
  </si>
  <si>
    <t>Хочу прочитать</t>
  </si>
  <si>
    <t>Перечитать</t>
  </si>
  <si>
    <t>Прочитано страниц</t>
  </si>
  <si>
    <t>Средний срок чтения, дней</t>
  </si>
  <si>
    <t>Средняя оценка</t>
  </si>
  <si>
    <t>Лучшая оценка</t>
  </si>
  <si>
    <t>Цель на год</t>
  </si>
  <si>
    <t>Любимый жанр*</t>
  </si>
  <si>
    <t>см. диаграмму</t>
  </si>
  <si>
    <t>Выполнение цели</t>
  </si>
  <si>
    <t>Страниц в текущих книгах</t>
  </si>
  <si>
    <t>Жанр</t>
  </si>
  <si>
    <t>Прочитано</t>
  </si>
  <si>
    <t>Роман</t>
  </si>
  <si>
    <t>Фантастика</t>
  </si>
  <si>
    <t>Детектив</t>
  </si>
  <si>
    <t>Нон-фикшн</t>
  </si>
  <si>
    <t>Бизнес</t>
  </si>
  <si>
    <t>Психология</t>
  </si>
  <si>
    <t>Биография</t>
  </si>
  <si>
    <t>История</t>
  </si>
  <si>
    <t>Другое</t>
  </si>
  <si>
    <t>ТРЕКЕР ЧТЕНИЯ КНИГ</t>
  </si>
  <si>
    <t>Ведите библиотеку прочитанного: страницы, сроки, оценки, прогресс и впечатления — всё в одном файле</t>
  </si>
  <si>
    <t>№</t>
  </si>
  <si>
    <t>Название</t>
  </si>
  <si>
    <t>Автор</t>
  </si>
  <si>
    <t>Статус</t>
  </si>
  <si>
    <t>Формат</t>
  </si>
  <si>
    <t>Страниц</t>
  </si>
  <si>
    <t>Прогресс</t>
  </si>
  <si>
    <t>Дата начала</t>
  </si>
  <si>
    <t>Дата окончания</t>
  </si>
  <si>
    <t>Дней на книгу</t>
  </si>
  <si>
    <t>Оценка 1–10</t>
  </si>
  <si>
    <t>Год издания</t>
  </si>
  <si>
    <t>Источник</t>
  </si>
  <si>
    <t>Короткий отзыв</t>
  </si>
  <si>
    <t>Любимая мысль</t>
  </si>
  <si>
    <t>Год завершения</t>
  </si>
  <si>
    <t>Месяц завершения</t>
  </si>
  <si>
    <t>Атомные привычки</t>
  </si>
  <si>
    <t>Джеймс Клир</t>
  </si>
  <si>
    <t>Электронная</t>
  </si>
  <si>
    <t>Куплено</t>
  </si>
  <si>
    <t>Практичная книга о системном изменении привычек.</t>
  </si>
  <si>
    <t>Маленькие изменения дают накопительный эффект.</t>
  </si>
  <si>
    <t>Мастер и Маргарита</t>
  </si>
  <si>
    <t>Михаил Булгаков</t>
  </si>
  <si>
    <t>Бумажная</t>
  </si>
  <si>
    <t>Своя библиотека</t>
  </si>
  <si>
    <t>Хочется перечитать отдельные главы.</t>
  </si>
  <si>
    <t>Свобода и выбор важнее внешних обстоятельств.</t>
  </si>
  <si>
    <t>Sapiens</t>
  </si>
  <si>
    <t>Юваль Ной Харари</t>
  </si>
  <si>
    <t>Читаю</t>
  </si>
  <si>
    <t>Аудиокнига</t>
  </si>
  <si>
    <t>Подписка</t>
  </si>
  <si>
    <t>Думай медленно... решай быстро</t>
  </si>
  <si>
    <t>Даниэль Канеман</t>
  </si>
  <si>
    <t>ГОД ЧТЕНИЯ</t>
  </si>
  <si>
    <t>Настройка</t>
  </si>
  <si>
    <t>Год</t>
  </si>
  <si>
    <t>Цель, книг</t>
  </si>
  <si>
    <t>Месяц</t>
  </si>
  <si>
    <t>Выполнение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</si>
  <si>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</si>
  <si>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</si>
  <si>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</si>
  <si>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</si>
  <si>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</si>
  <si>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</si>
  <si>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</si>
  <si>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</si>
  <si>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</si>
  <si>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</si>
  <si>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</si>
  <si>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</si>
  <si>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ИТОГО</t>
  </si>
  <si>
    <t>ХОЧУ ПРОЧИТАТЬ</t>
  </si>
  <si>
    <t>Приоритет</t>
  </si>
  <si>
    <t>Почему хочу прочитать</t>
  </si>
  <si>
    <t>Есть в наличии</t>
  </si>
  <si>
    <t>Плановый месяц</t>
  </si>
  <si>
    <t>Ссылка / заметка</t>
  </si>
  <si>
    <t>Разобраться в когнитивных искажениях</t>
  </si>
  <si>
    <t>Да</t>
  </si>
  <si>
    <t>1984</t>
  </si>
  <si>
    <t>Джордж Оруэлл</t>
  </si>
  <si>
    <t>Классика, давно откладываю</t>
  </si>
  <si>
    <t>Черный лебедь</t>
  </si>
  <si>
    <t>Нассим Талеб</t>
  </si>
  <si>
    <t>Про неопределенность и риск</t>
  </si>
  <si>
    <t>Нет</t>
  </si>
  <si>
    <t>Пикник на обочине</t>
  </si>
  <si>
    <t>Аркадий и Борис Стругацкие</t>
  </si>
  <si>
    <t>ЦИТАТЫ И ЗАМЕТКИ</t>
  </si>
  <si>
    <t>Дата</t>
  </si>
  <si>
    <t>Книга</t>
  </si>
  <si>
    <t>Страница</t>
  </si>
  <si>
    <t>Цитата / мысль</t>
  </si>
  <si>
    <t>Почему важно</t>
  </si>
  <si>
    <t>Тема / тег</t>
  </si>
  <si>
    <t>Применить / вернуться</t>
  </si>
  <si>
    <t>Системы важнее разовых порывов.</t>
  </si>
  <si>
    <t>Полезно для ежедневных привычек.</t>
  </si>
  <si>
    <t>Привычки</t>
  </si>
  <si>
    <t>Пересмотреть цели на месяц</t>
  </si>
  <si>
    <t>Любимая сцена и мысль о выборе.</t>
  </si>
  <si>
    <t>Хочу вернуться после перечитывания.</t>
  </si>
  <si>
    <t>Литература</t>
  </si>
  <si>
    <t>Перечитать главу</t>
  </si>
  <si>
    <t>Интересная мысль о коллективных историях.</t>
  </si>
  <si>
    <t>Связать с заметками по истории.</t>
  </si>
  <si>
    <t>Добавить в конспект</t>
  </si>
  <si>
    <t>КАК ПОЛЬЗОВАТЬСЯ ТРЕКЕРОМ ЧТЕНИЯ</t>
  </si>
  <si>
    <t>1. Добавляйте книги</t>
  </si>
  <si>
    <t>На листе «Книги» внесите название, автора, жанр, формат, количество страниц и статус. Желтые ячейки предназначены для ввода.</t>
  </si>
  <si>
    <t>2. Отмечайте прогресс</t>
  </si>
  <si>
    <t>Для текущей книги укажите количество прочитанных страниц. Процент прогресса рассчитывается автоматически.</t>
  </si>
  <si>
    <t>3. Фиксируйте даты и оценку</t>
  </si>
  <si>
    <t>После завершения укажите дату окончания и оценку от 1 до 10. Excel посчитает, сколько дней заняло чтение.</t>
  </si>
  <si>
    <t>4. Поставьте цель на год</t>
  </si>
  <si>
    <t>На листе «Год чтения» задайте год и желаемое количество книг. По месяцам можно установить собственный план.</t>
  </si>
  <si>
    <t>5. Ведите список «Хочу прочитать»</t>
  </si>
  <si>
    <t>Сохраняйте книги на будущее, задавайте приоритет, формат и плановый месяц чтения.</t>
  </si>
  <si>
    <t>6. Сохраняйте мысли</t>
  </si>
  <si>
    <t>На листе «Цитаты и заметки» записывайте важные идеи, страницы, темы и то, к чему хотите вернуться.</t>
  </si>
  <si>
    <t>Важно</t>
  </si>
  <si>
    <t>Трекер нужен не для гонки за количеством книг. Используйте цели как ориентир, а заметки и оценки — чтобы лучше запоминать прочитанное.</t>
  </si>
  <si>
    <t>Подарок</t>
  </si>
  <si>
    <t>Отложено</t>
  </si>
  <si>
    <t>Смешанный</t>
  </si>
  <si>
    <t>Библиотека</t>
  </si>
  <si>
    <t>FORMULION.RU • Бесплатные Excel-шаблоны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</si>
</sst>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2">
    <font>
      <sz val="11"/>
      <name val="Carlito"/>
    </font>
    <font>
      <b/>
      <sz val="11"/>
      <color rgb="FFFFFFFF"/>
      <name val="Carlito"/>
    </font>
    <font>
      <i/>
      <sz val="11"/>
      <color rgb="FF123B2A"/>
      <name val="Carlito"/>
    </font>
    <font>
      <sz val="11"/>
      <color rgb="FF0000FF"/>
      <name val="Carlito"/>
    </font>
    <font>
      <sz val="11"/>
      <color rgb="FF000000"/>
      <name val="Carlito"/>
    </font>
    <font>
      <sz val="11"/>
      <color rgb="FF008000"/>
      <name val="Carlito"/>
    </font>
    <font>
      <b/>
      <sz val="11"/>
      <color rgb="FF123B2A"/>
      <name val="Carlito"/>
    </font>
    <font>
      <b/>
      <sz val="10"/>
      <color rgb="FFFFFFFF"/>
      <name val="Arial"/>
    </font>
    <font>
      <sz val="10"/>
      <name val="Arial"/>
    </font>
    <font>
      <sz val="11"/>
      <name val="Carlito"/>
    </font>
    <font>
      <u/>
      <sz val="11"/>
      <color theme="10"/>
      <name val="Carlito"/>
    </font>
    <font>
      <b/>
      <u/>
      <sz val="11"/>
      <color theme="10"/>
      <name val="Carlito"/>
      <charset val="204"/>
    </font>
  </fonts>
  <fills count="7">
    <fill>
      <patternFill patternType="none"/>
    </fill>
    <fill>
      <patternFill patternType="gray125"/>
    </fill>
    <fill>
      <patternFill patternType="solid">
        <fgColor rgb="FF16864A"/>
      </patternFill>
    </fill>
    <fill>
      <patternFill patternType="solid">
        <fgColor rgb="FFEAF6EF"/>
      </patternFill>
    </fill>
    <fill>
      <patternFill patternType="solid">
        <fgColor rgb="FF123B2A"/>
      </patternFill>
    </fill>
    <fill>
      <patternFill patternType="solid">
        <fgColor rgb="FFFFF2CC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BFD5CA"/>
      </left>
      <right style="thin">
        <color rgb="FFBFD5CA"/>
      </right>
      <top style="thin">
        <color rgb="FFBFD5CA"/>
      </top>
      <bottom style="thin">
        <color rgb="FFBFD5CA"/>
      </bottom>
      <diagonal/>
    </border>
  </borders>
  <cellStyleXfs count="3">
    <xf numFmtId="0" fontId="0" fillId="0" borderId="0"/>
    <xf numFmtId="0" fontId="9" fillId="0" borderId="0"/>
    <xf numFmtId="0" fontId="10" fillId="0" borderId="0" applyNumberFormat="0" applyFill="0" applyBorder="0" applyAlignment="0" applyProtection="0"/>
  </cellStyleXfs>
  <cellXfs count="20">
    <xf numFmtId="0" fontId="0" fillId="0" borderId="0" xfId="0"/>
    <xf numFmtId="0" fontId="1" fillId="4" borderId="0" xfId="1" applyFont="1" applyFill="1"/>
    <xf numFmtId="0" fontId="1" fillId="4" borderId="0" xfId="1" applyFont="1" applyFill="1" applyAlignment="1">
      <alignment wrapText="1"/>
    </xf>
    <xf numFmtId="0" fontId="1" fillId="4" borderId="0" xfId="1" applyFont="1" applyFill="1" applyAlignment="1">
      <alignment horizontal="center" wrapText="1"/>
    </xf>
    <xf numFmtId="0" fontId="3" fillId="5" borderId="0" xfId="1" applyFont="1" applyFill="1"/>
    <xf numFmtId="0" fontId="4" fillId="0" borderId="0" xfId="1" applyFont="1"/>
    <xf numFmtId="9" fontId="4" fillId="0" borderId="0" xfId="1" applyNumberFormat="1" applyFont="1"/>
    <xf numFmtId="164" fontId="3" fillId="5" borderId="0" xfId="1" applyNumberFormat="1" applyFont="1" applyFill="1"/>
    <xf numFmtId="1" fontId="3" fillId="5" borderId="0" xfId="1" applyNumberFormat="1" applyFont="1" applyFill="1"/>
    <xf numFmtId="0" fontId="5" fillId="0" borderId="0" xfId="1" applyFont="1"/>
    <xf numFmtId="165" fontId="5" fillId="0" borderId="0" xfId="1" applyNumberFormat="1" applyFont="1"/>
    <xf numFmtId="0" fontId="0" fillId="0" borderId="0" xfId="1" applyFont="1"/>
    <xf numFmtId="9" fontId="5" fillId="0" borderId="0" xfId="1" applyNumberFormat="1" applyFont="1"/>
    <xf numFmtId="0" fontId="8" fillId="0" borderId="0" xfId="1" applyFont="1"/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2" fillId="3" borderId="0" xfId="1" applyFont="1" applyFill="1" applyAlignment="1">
      <alignment horizontal="center"/>
    </xf>
    <xf numFmtId="0" fontId="6" fillId="3" borderId="0" xfId="1" applyFont="1" applyFill="1"/>
    <xf numFmtId="0" fontId="0" fillId="0" borderId="0" xfId="1" applyFont="1" applyAlignment="1">
      <alignment vertical="center" wrapText="1"/>
    </xf>
    <xf numFmtId="0" fontId="11" fillId="6" borderId="1" xfId="2" applyFont="1" applyFill="1" applyBorder="1" applyAlignment="1">
      <alignment horizontal="center" vertical="center"/>
    </xf>
  </cellXfs>
  <cellStyles count="3">
    <cellStyle name="Normal" xfId="1" xr:uid="{00000000-0005-0000-0000-000000000000}"/>
    <cellStyle name="Гиперссылка" xfId="2" builtinId="8"/>
    <cellStyle name="Обычный" xfId="0" builtinId="0"/>
  </cellStyles>
  <dxfs count="2">
    <dxf>
      <fill>
        <patternFill patternType="solid">
          <bgColor rgb="FFFFF0D9"/>
        </patternFill>
      </fill>
    </dxf>
    <dxf>
      <font>
        <color rgb="FF16864A"/>
      </font>
      <fill>
        <patternFill patternType="solid">
          <bgColor rgb="FFDFF3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/>
          <a:lstStyle/>
          <a:p>
            <a:r>
              <a:rPr lang="ru-RU"/>
              <a:t>Что вы читаете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v>Прочитано</c:v>
          </c:tx>
          <c:cat>
            <c:strRef>
              <c:f>Дашборд!$A$15:$A$23</c:f>
              <c:strCache>
                <c:ptCount val="9"/>
                <c:pt idx="0">
                  <c:v>Роман</c:v>
                </c:pt>
                <c:pt idx="1">
                  <c:v>Фантастика</c:v>
                </c:pt>
                <c:pt idx="2">
                  <c:v>Детектив</c:v>
                </c:pt>
                <c:pt idx="3">
                  <c:v>Нон-фикшн</c:v>
                </c:pt>
                <c:pt idx="4">
                  <c:v>Бизнес</c:v>
                </c:pt>
                <c:pt idx="5">
                  <c:v>Психология</c:v>
                </c:pt>
                <c:pt idx="6">
                  <c:v>Биография</c:v>
                </c:pt>
                <c:pt idx="7">
                  <c:v>История</c:v>
                </c:pt>
                <c:pt idx="8">
                  <c:v>Другое</c:v>
                </c:pt>
              </c:strCache>
            </c:strRef>
          </c:cat>
          <c:val>
            <c:numRef>
              <c:f>Дашборд!$B$15:$B$23</c:f>
              <c:numCache>
                <c:formatCode>General</c:formatCode>
                <c:ptCount val="9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00-47EC-9A96-EF5F67F40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/>
          <a:lstStyle/>
          <a:p>
            <a:r>
              <a:rPr lang="ru-RU"/>
              <a:t>Книги по месяцам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Прочитано книг</c:v>
          </c:tx>
          <c:invertIfNegative val="1"/>
          <c:cat>
            <c:strRef>
              <c:f>'Год чтения'!$A$8:$A$19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'Год чтения'!$B$8:$B$19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13-4F28-900F-7650D7F9D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/>
          <a:lstStyle/>
          <a:p>
            <a:r>
              <a:rPr lang="ru-RU"/>
              <a:t>Прочитанные книги по месяцам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Прочитано книг</c:v>
          </c:tx>
          <c:invertIfNegative val="1"/>
          <c:cat>
            <c:strRef>
              <c:f>'Год чтения'!$A$8:$A$19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'Год чтения'!$B$8:$B$19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7C-47BD-BD9B-CC2769537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</xdr:row>
      <xdr:rowOff>0</xdr:rowOff>
    </xdr:from>
    <xdr:to>
      <xdr:col>12</xdr:col>
      <xdr:colOff>0</xdr:colOff>
      <xdr:row>15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16</xdr:row>
      <xdr:rowOff>0</xdr:rowOff>
    </xdr:from>
    <xdr:to>
      <xdr:col>12</xdr:col>
      <xdr:colOff>0</xdr:colOff>
      <xdr:row>30</xdr:row>
      <xdr:rowOff>0</xdr:rowOff>
    </xdr:to>
    <xdr:graphicFrame macro="">
      <xdr:nvGraphicFramePr>
        <xdr:cNvPr id="3" name="Char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16</xdr:col>
      <xdr:colOff>0</xdr:colOff>
      <xdr:row>20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formulion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3"/>
  <sheetViews>
    <sheetView workbookViewId="0">
      <selection activeCell="D20" sqref="D20"/>
    </sheetView>
  </sheetViews>
  <sheetFormatPr defaultRowHeight="14"/>
  <cols>
    <col min="1" max="1" width="22" customWidth="1"/>
    <col min="2" max="2" width="18" customWidth="1"/>
    <col min="4" max="4" width="24" customWidth="1"/>
    <col min="5" max="5" width="18" customWidth="1"/>
    <col min="7" max="12" width="13" customWidth="1"/>
  </cols>
  <sheetData>
    <row r="1" spans="1:26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14.5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4" spans="1:26">
      <c r="A4" s="1" t="s">
        <v>2</v>
      </c>
      <c r="B4" s="1" t="s">
        <v>3</v>
      </c>
      <c r="D4" s="1" t="s">
        <v>4</v>
      </c>
      <c r="E4" s="1" t="s">
        <v>3</v>
      </c>
    </row>
    <row r="5" spans="1:26">
      <c r="A5" s="11" t="s">
        <v>5</v>
      </c>
      <c r="B5" s="9">
        <f>COUNTIF(Книги!E5:E204,"Прочитано")</f>
        <v>2</v>
      </c>
      <c r="D5" s="11" t="s">
        <v>6</v>
      </c>
      <c r="E5" s="9">
        <f>COUNTIF(Книги!B5:B204,"&lt;&gt;")</f>
        <v>4</v>
      </c>
    </row>
    <row r="6" spans="1:26">
      <c r="A6" s="11" t="s">
        <v>7</v>
      </c>
      <c r="B6" s="9">
        <f>COUNTIF(Книги!E5:E204,"Читаю")</f>
        <v>1</v>
      </c>
      <c r="D6" s="11" t="s">
        <v>8</v>
      </c>
      <c r="E6" s="9">
        <f>COUNTIF(Книги!E5:E204,"Брошено")</f>
        <v>0</v>
      </c>
    </row>
    <row r="7" spans="1:26">
      <c r="A7" s="11" t="s">
        <v>9</v>
      </c>
      <c r="B7" s="9">
        <f>COUNTIF(Книги!E5:E204,"Хочу прочитать")</f>
        <v>1</v>
      </c>
      <c r="D7" s="11" t="s">
        <v>10</v>
      </c>
      <c r="E7" s="9">
        <f>COUNTIF(Книги!E5:E204,"Перечитать")</f>
        <v>0</v>
      </c>
    </row>
    <row r="8" spans="1:26">
      <c r="A8" s="11" t="s">
        <v>11</v>
      </c>
      <c r="B8" s="9">
        <f>SUMIF(Книги!E5:E204,"Прочитано",Книги!G5:G204)</f>
        <v>800</v>
      </c>
      <c r="D8" s="11" t="s">
        <v>12</v>
      </c>
      <c r="E8" s="10">
        <f ca="1">IFERROR(AVERAGEIF(Книги!L5:L204,"&gt;0"),0)</f>
        <v>16</v>
      </c>
    </row>
    <row r="9" spans="1:26">
      <c r="A9" s="11" t="s">
        <v>13</v>
      </c>
      <c r="B9" s="10">
        <f>IFERROR(AVERAGEIF(Книги!M5:M204,"&gt;0"),0)</f>
        <v>9.5</v>
      </c>
      <c r="D9" s="11" t="s">
        <v>14</v>
      </c>
      <c r="E9" s="10">
        <f>MAX(Книги!M5:M204)</f>
        <v>10</v>
      </c>
    </row>
    <row r="10" spans="1:26">
      <c r="A10" s="11" t="s">
        <v>15</v>
      </c>
      <c r="B10" s="9">
        <f>'Год чтения'!B5</f>
        <v>24</v>
      </c>
      <c r="D10" s="11" t="s">
        <v>16</v>
      </c>
      <c r="E10" s="11" t="s">
        <v>17</v>
      </c>
    </row>
    <row r="11" spans="1:26">
      <c r="A11" s="11" t="s">
        <v>18</v>
      </c>
      <c r="B11" s="12">
        <f>IFERROR(B5/B10,0)</f>
        <v>8.3333333333333329E-2</v>
      </c>
      <c r="D11" s="11" t="s">
        <v>19</v>
      </c>
      <c r="E11" s="9">
        <f>SUMIF(Книги!E5:E204,"Читаю",Книги!H5:H204)</f>
        <v>290</v>
      </c>
    </row>
    <row r="14" spans="1:26">
      <c r="A14" s="1" t="s">
        <v>20</v>
      </c>
      <c r="B14" s="1" t="s">
        <v>21</v>
      </c>
    </row>
    <row r="15" spans="1:26">
      <c r="A15" s="11" t="s">
        <v>22</v>
      </c>
      <c r="B15" s="9">
        <f>COUNTIFS(Книги!$D$5:$D$204,A15,Книги!$E$5:$E$204,"Прочитано")</f>
        <v>1</v>
      </c>
    </row>
    <row r="16" spans="1:26">
      <c r="A16" s="11" t="s">
        <v>23</v>
      </c>
      <c r="B16" s="9">
        <f>COUNTIFS(Книги!$D$5:$D$204,A16,Книги!$E$5:$E$204,"Прочитано")</f>
        <v>0</v>
      </c>
    </row>
    <row r="17" spans="1:2">
      <c r="A17" s="11" t="s">
        <v>24</v>
      </c>
      <c r="B17" s="9">
        <f>COUNTIFS(Книги!$D$5:$D$204,A17,Книги!$E$5:$E$204,"Прочитано")</f>
        <v>0</v>
      </c>
    </row>
    <row r="18" spans="1:2">
      <c r="A18" s="11" t="s">
        <v>25</v>
      </c>
      <c r="B18" s="9">
        <f>COUNTIFS(Книги!$D$5:$D$204,A18,Книги!$E$5:$E$204,"Прочитано")</f>
        <v>1</v>
      </c>
    </row>
    <row r="19" spans="1:2">
      <c r="A19" s="11" t="s">
        <v>26</v>
      </c>
      <c r="B19" s="9">
        <f>COUNTIFS(Книги!$D$5:$D$204,A19,Книги!$E$5:$E$204,"Прочитано")</f>
        <v>0</v>
      </c>
    </row>
    <row r="20" spans="1:2">
      <c r="A20" s="11" t="s">
        <v>27</v>
      </c>
      <c r="B20" s="9">
        <f>COUNTIFS(Книги!$D$5:$D$204,A20,Книги!$E$5:$E$204,"Прочитано")</f>
        <v>0</v>
      </c>
    </row>
    <row r="21" spans="1:2">
      <c r="A21" s="11" t="s">
        <v>28</v>
      </c>
      <c r="B21" s="9">
        <f>COUNTIFS(Книги!$D$5:$D$204,A21,Книги!$E$5:$E$204,"Прочитано")</f>
        <v>0</v>
      </c>
    </row>
    <row r="22" spans="1:2">
      <c r="A22" s="11" t="s">
        <v>29</v>
      </c>
      <c r="B22" s="9">
        <f>COUNTIFS(Книги!$D$5:$D$204,A22,Книги!$E$5:$E$204,"Прочитано")</f>
        <v>0</v>
      </c>
    </row>
    <row r="23" spans="1:2">
      <c r="A23" s="11" t="s">
        <v>30</v>
      </c>
      <c r="B23" s="9">
        <f>COUNTIFS(Книги!$D$5:$D$204,A23,Книги!$E$5:$E$204,"Прочитано")</f>
        <v>0</v>
      </c>
    </row>
  </sheetData>
  <mergeCells count="2">
    <mergeCell ref="A1:L1"/>
    <mergeCell ref="A2:L2"/>
  </mergeCells>
  <conditionalFormatting sqref="B11">
    <cfRule type="dataBar" priority="1">
      <dataBar>
        <cfvo type="min"/>
        <cfvo type="max"/>
        <color rgb="FF70AD47"/>
      </dataBar>
    </cfRule>
  </conditionalFormatting>
  <conditionalFormatting sqref="B11">
    <cfRule type="dataBar" priority="2">
      <dataBar>
        <cfvo type="min"/>
        <cfvo type="max"/>
        <color rgb="FF70AD47"/>
      </dataBar>
      <extLst>
        <ext xmlns:x14="http://schemas.microsoft.com/office/spreadsheetml/2009/9/main" uri="{B025F937-C7B1-47D3-B67F-A62EFF666E3E}">
          <x14:id>{A1CCF684-FE46-F072-271C-E65D49F46FD2}</x14:id>
        </ext>
      </extLst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1CCF684-FE46-F072-271C-E65D49F46FD2}">
            <x14:dataBar>
              <x14:cfvo type="min"/>
              <x14:cfvo type="max"/>
              <x14:negativeFillColor auto="1"/>
              <x14:axisColor auto="1"/>
            </x14:dataBar>
          </x14:cfRule>
          <xm:sqref>B11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04"/>
  <sheetViews>
    <sheetView workbookViewId="0">
      <selection sqref="A1:Q1"/>
    </sheetView>
  </sheetViews>
  <sheetFormatPr defaultRowHeight="14"/>
  <cols>
    <col min="1" max="1" width="7" customWidth="1"/>
    <col min="2" max="2" width="30" customWidth="1"/>
    <col min="3" max="3" width="24" customWidth="1"/>
    <col min="4" max="6" width="17" customWidth="1"/>
    <col min="7" max="8" width="15" customWidth="1"/>
    <col min="9" max="9" width="13" customWidth="1"/>
    <col min="10" max="11" width="15" customWidth="1"/>
    <col min="12" max="13" width="13" customWidth="1"/>
    <col min="14" max="14" width="12" customWidth="1"/>
    <col min="15" max="15" width="18" customWidth="1"/>
    <col min="16" max="17" width="34" customWidth="1"/>
    <col min="18" max="19" width="14" customWidth="1"/>
  </cols>
  <sheetData>
    <row r="1" spans="1:26">
      <c r="A1" s="15" t="s">
        <v>31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3"/>
      <c r="S1" s="13"/>
      <c r="T1" s="13"/>
      <c r="U1" s="13"/>
      <c r="V1" s="13"/>
      <c r="W1" s="13"/>
      <c r="X1" s="13"/>
      <c r="Y1" s="13"/>
      <c r="Z1" s="13"/>
    </row>
    <row r="2" spans="1:26" ht="14.5">
      <c r="A2" s="16" t="s">
        <v>32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4" spans="1:26" ht="28">
      <c r="A4" s="3" t="s">
        <v>33</v>
      </c>
      <c r="B4" s="3" t="s">
        <v>34</v>
      </c>
      <c r="C4" s="3" t="s">
        <v>35</v>
      </c>
      <c r="D4" s="3" t="s">
        <v>20</v>
      </c>
      <c r="E4" s="3" t="s">
        <v>36</v>
      </c>
      <c r="F4" s="3" t="s">
        <v>37</v>
      </c>
      <c r="G4" s="3" t="s">
        <v>38</v>
      </c>
      <c r="H4" s="3" t="s">
        <v>11</v>
      </c>
      <c r="I4" s="3" t="s">
        <v>39</v>
      </c>
      <c r="J4" s="3" t="s">
        <v>40</v>
      </c>
      <c r="K4" s="3" t="s">
        <v>41</v>
      </c>
      <c r="L4" s="3" t="s">
        <v>42</v>
      </c>
      <c r="M4" s="3" t="s">
        <v>43</v>
      </c>
      <c r="N4" s="3" t="s">
        <v>44</v>
      </c>
      <c r="O4" s="3" t="s">
        <v>45</v>
      </c>
      <c r="P4" s="3" t="s">
        <v>46</v>
      </c>
      <c r="Q4" s="3" t="s">
        <v>47</v>
      </c>
      <c r="R4" s="1" t="s">
        <v>48</v>
      </c>
      <c r="S4" s="1" t="s">
        <v>49</v>
      </c>
    </row>
    <row r="5" spans="1:26">
      <c r="A5" s="5">
        <v>1</v>
      </c>
      <c r="B5" s="4" t="s">
        <v>50</v>
      </c>
      <c r="C5" s="4" t="s">
        <v>51</v>
      </c>
      <c r="D5" s="4" t="s">
        <v>25</v>
      </c>
      <c r="E5" s="4" t="s">
        <v>21</v>
      </c>
      <c r="F5" s="4" t="s">
        <v>52</v>
      </c>
      <c r="G5" s="4">
        <v>320</v>
      </c>
      <c r="H5" s="4">
        <v>320</v>
      </c>
      <c r="I5" s="6">
        <f t="shared" ref="I5:I36" si="0">IFERROR(MIN(H5/G5,1),0)</f>
        <v>1</v>
      </c>
      <c r="J5" s="7">
        <v>46027</v>
      </c>
      <c r="K5" s="7">
        <v>46040</v>
      </c>
      <c r="L5" s="5">
        <f t="shared" ref="L5:L36" ca="1" si="1">IF(J5="","",IF(K5="",TODAY()-J5+1,K5-J5+1))</f>
        <v>14</v>
      </c>
      <c r="M5" s="4">
        <v>9</v>
      </c>
      <c r="N5" s="4">
        <v>2018</v>
      </c>
      <c r="O5" s="4" t="s">
        <v>53</v>
      </c>
      <c r="P5" s="4" t="s">
        <v>54</v>
      </c>
      <c r="Q5" s="4" t="s">
        <v>55</v>
      </c>
      <c r="R5">
        <f t="shared" ref="R5:R36" si="2">IF(K5="","",YEAR(K5))</f>
        <v>2026</v>
      </c>
      <c r="S5">
        <f t="shared" ref="S5:S36" si="3">IF(K5="","",MONTH(K5))</f>
        <v>1</v>
      </c>
    </row>
    <row r="6" spans="1:26">
      <c r="A6" s="5">
        <v>2</v>
      </c>
      <c r="B6" s="4" t="s">
        <v>56</v>
      </c>
      <c r="C6" s="4" t="s">
        <v>57</v>
      </c>
      <c r="D6" s="4" t="s">
        <v>22</v>
      </c>
      <c r="E6" s="4" t="s">
        <v>21</v>
      </c>
      <c r="F6" s="4" t="s">
        <v>58</v>
      </c>
      <c r="G6" s="4">
        <v>480</v>
      </c>
      <c r="H6" s="4">
        <v>480</v>
      </c>
      <c r="I6" s="6">
        <f t="shared" si="0"/>
        <v>1</v>
      </c>
      <c r="J6" s="7">
        <v>46055</v>
      </c>
      <c r="K6" s="7">
        <v>46073</v>
      </c>
      <c r="L6" s="5">
        <f t="shared" ca="1" si="1"/>
        <v>19</v>
      </c>
      <c r="M6" s="4">
        <v>10</v>
      </c>
      <c r="N6" s="4">
        <v>1967</v>
      </c>
      <c r="O6" s="4" t="s">
        <v>59</v>
      </c>
      <c r="P6" s="4" t="s">
        <v>60</v>
      </c>
      <c r="Q6" s="4" t="s">
        <v>61</v>
      </c>
      <c r="R6">
        <f t="shared" si="2"/>
        <v>2026</v>
      </c>
      <c r="S6">
        <f t="shared" si="3"/>
        <v>2</v>
      </c>
    </row>
    <row r="7" spans="1:26">
      <c r="A7" s="5">
        <v>3</v>
      </c>
      <c r="B7" s="4" t="s">
        <v>62</v>
      </c>
      <c r="C7" s="4" t="s">
        <v>63</v>
      </c>
      <c r="D7" s="4" t="s">
        <v>29</v>
      </c>
      <c r="E7" s="4" t="s">
        <v>64</v>
      </c>
      <c r="F7" s="4" t="s">
        <v>65</v>
      </c>
      <c r="G7" s="4">
        <v>512</v>
      </c>
      <c r="H7" s="4">
        <v>290</v>
      </c>
      <c r="I7" s="6">
        <f t="shared" si="0"/>
        <v>0.56640625</v>
      </c>
      <c r="J7" s="7">
        <v>46266</v>
      </c>
      <c r="K7" s="7"/>
      <c r="L7" s="5">
        <f t="shared" ca="1" si="1"/>
        <v>15</v>
      </c>
      <c r="M7" s="4"/>
      <c r="N7" s="4">
        <v>2011</v>
      </c>
      <c r="O7" s="4" t="s">
        <v>66</v>
      </c>
      <c r="P7" s="4"/>
      <c r="Q7" s="4"/>
      <c r="R7" t="str">
        <f t="shared" si="2"/>
        <v/>
      </c>
      <c r="S7" t="str">
        <f t="shared" si="3"/>
        <v/>
      </c>
    </row>
    <row r="8" spans="1:26">
      <c r="A8" s="5">
        <v>4</v>
      </c>
      <c r="B8" s="4" t="s">
        <v>67</v>
      </c>
      <c r="C8" s="4" t="s">
        <v>68</v>
      </c>
      <c r="D8" s="4" t="s">
        <v>27</v>
      </c>
      <c r="E8" s="4" t="s">
        <v>9</v>
      </c>
      <c r="F8" s="4" t="s">
        <v>52</v>
      </c>
      <c r="G8" s="4">
        <v>656</v>
      </c>
      <c r="H8" s="4">
        <v>0</v>
      </c>
      <c r="I8" s="6">
        <f t="shared" si="0"/>
        <v>0</v>
      </c>
      <c r="J8" s="7"/>
      <c r="K8" s="7"/>
      <c r="L8" s="5" t="str">
        <f t="shared" ca="1" si="1"/>
        <v/>
      </c>
      <c r="M8" s="4"/>
      <c r="N8" s="4">
        <v>2011</v>
      </c>
      <c r="O8" s="4" t="s">
        <v>53</v>
      </c>
      <c r="P8" s="4"/>
      <c r="Q8" s="4"/>
      <c r="R8" t="str">
        <f t="shared" si="2"/>
        <v/>
      </c>
      <c r="S8" t="str">
        <f t="shared" si="3"/>
        <v/>
      </c>
    </row>
    <row r="9" spans="1:26">
      <c r="A9" s="5">
        <f t="shared" ref="A9:A40" si="4">A8+1</f>
        <v>5</v>
      </c>
      <c r="B9" s="4"/>
      <c r="C9" s="4"/>
      <c r="D9" s="4"/>
      <c r="E9" s="4"/>
      <c r="F9" s="4"/>
      <c r="G9" s="4"/>
      <c r="H9" s="4"/>
      <c r="I9" s="6">
        <f t="shared" si="0"/>
        <v>0</v>
      </c>
      <c r="J9" s="7"/>
      <c r="K9" s="7"/>
      <c r="L9" s="5" t="str">
        <f t="shared" ca="1" si="1"/>
        <v/>
      </c>
      <c r="M9" s="4"/>
      <c r="N9" s="4"/>
      <c r="O9" s="4"/>
      <c r="P9" s="4"/>
      <c r="Q9" s="4"/>
      <c r="R9" t="str">
        <f t="shared" si="2"/>
        <v/>
      </c>
      <c r="S9" t="str">
        <f t="shared" si="3"/>
        <v/>
      </c>
    </row>
    <row r="10" spans="1:26">
      <c r="A10" s="5">
        <f t="shared" si="4"/>
        <v>6</v>
      </c>
      <c r="B10" s="4"/>
      <c r="C10" s="4"/>
      <c r="D10" s="4"/>
      <c r="E10" s="4"/>
      <c r="F10" s="4"/>
      <c r="G10" s="4"/>
      <c r="H10" s="4"/>
      <c r="I10" s="6">
        <f t="shared" si="0"/>
        <v>0</v>
      </c>
      <c r="J10" s="7"/>
      <c r="K10" s="7"/>
      <c r="L10" s="5" t="str">
        <f t="shared" ca="1" si="1"/>
        <v/>
      </c>
      <c r="M10" s="4"/>
      <c r="N10" s="4"/>
      <c r="O10" s="4"/>
      <c r="P10" s="4"/>
      <c r="Q10" s="4"/>
      <c r="R10" t="str">
        <f t="shared" si="2"/>
        <v/>
      </c>
      <c r="S10" t="str">
        <f t="shared" si="3"/>
        <v/>
      </c>
    </row>
    <row r="11" spans="1:26">
      <c r="A11" s="5">
        <f t="shared" si="4"/>
        <v>7</v>
      </c>
      <c r="B11" s="4"/>
      <c r="C11" s="4"/>
      <c r="D11" s="4"/>
      <c r="E11" s="4"/>
      <c r="F11" s="4"/>
      <c r="G11" s="4"/>
      <c r="H11" s="4"/>
      <c r="I11" s="6">
        <f t="shared" si="0"/>
        <v>0</v>
      </c>
      <c r="J11" s="7"/>
      <c r="K11" s="7"/>
      <c r="L11" s="5" t="str">
        <f t="shared" ca="1" si="1"/>
        <v/>
      </c>
      <c r="M11" s="4"/>
      <c r="N11" s="4"/>
      <c r="O11" s="4"/>
      <c r="P11" s="4"/>
      <c r="Q11" s="4"/>
      <c r="R11" t="str">
        <f t="shared" si="2"/>
        <v/>
      </c>
      <c r="S11" t="str">
        <f t="shared" si="3"/>
        <v/>
      </c>
    </row>
    <row r="12" spans="1:26">
      <c r="A12" s="5">
        <f t="shared" si="4"/>
        <v>8</v>
      </c>
      <c r="B12" s="4"/>
      <c r="C12" s="4"/>
      <c r="D12" s="4"/>
      <c r="E12" s="4"/>
      <c r="F12" s="4"/>
      <c r="G12" s="4"/>
      <c r="H12" s="4"/>
      <c r="I12" s="6">
        <f t="shared" si="0"/>
        <v>0</v>
      </c>
      <c r="J12" s="7"/>
      <c r="K12" s="7"/>
      <c r="L12" s="5" t="str">
        <f t="shared" ca="1" si="1"/>
        <v/>
      </c>
      <c r="M12" s="4"/>
      <c r="N12" s="4"/>
      <c r="O12" s="4"/>
      <c r="P12" s="4"/>
      <c r="Q12" s="4"/>
      <c r="R12" t="str">
        <f t="shared" si="2"/>
        <v/>
      </c>
      <c r="S12" t="str">
        <f t="shared" si="3"/>
        <v/>
      </c>
    </row>
    <row r="13" spans="1:26">
      <c r="A13" s="5">
        <f t="shared" si="4"/>
        <v>9</v>
      </c>
      <c r="B13" s="4"/>
      <c r="C13" s="4"/>
      <c r="D13" s="4"/>
      <c r="E13" s="4"/>
      <c r="F13" s="4"/>
      <c r="G13" s="4"/>
      <c r="H13" s="4"/>
      <c r="I13" s="6">
        <f t="shared" si="0"/>
        <v>0</v>
      </c>
      <c r="J13" s="7"/>
      <c r="K13" s="7"/>
      <c r="L13" s="5" t="str">
        <f t="shared" ca="1" si="1"/>
        <v/>
      </c>
      <c r="M13" s="4"/>
      <c r="N13" s="4"/>
      <c r="O13" s="4"/>
      <c r="P13" s="4"/>
      <c r="Q13" s="4"/>
      <c r="R13" t="str">
        <f t="shared" si="2"/>
        <v/>
      </c>
      <c r="S13" t="str">
        <f t="shared" si="3"/>
        <v/>
      </c>
    </row>
    <row r="14" spans="1:26">
      <c r="A14" s="5">
        <f t="shared" si="4"/>
        <v>10</v>
      </c>
      <c r="B14" s="4"/>
      <c r="C14" s="4"/>
      <c r="D14" s="4"/>
      <c r="E14" s="4"/>
      <c r="F14" s="4"/>
      <c r="G14" s="4"/>
      <c r="H14" s="4"/>
      <c r="I14" s="6">
        <f t="shared" si="0"/>
        <v>0</v>
      </c>
      <c r="J14" s="7"/>
      <c r="K14" s="7"/>
      <c r="L14" s="5" t="str">
        <f t="shared" ca="1" si="1"/>
        <v/>
      </c>
      <c r="M14" s="4"/>
      <c r="N14" s="4"/>
      <c r="O14" s="4"/>
      <c r="P14" s="4"/>
      <c r="Q14" s="4"/>
      <c r="R14" t="str">
        <f t="shared" si="2"/>
        <v/>
      </c>
      <c r="S14" t="str">
        <f t="shared" si="3"/>
        <v/>
      </c>
    </row>
    <row r="15" spans="1:26">
      <c r="A15" s="5">
        <f t="shared" si="4"/>
        <v>11</v>
      </c>
      <c r="B15" s="4"/>
      <c r="C15" s="4"/>
      <c r="D15" s="4"/>
      <c r="E15" s="4"/>
      <c r="F15" s="4"/>
      <c r="G15" s="4"/>
      <c r="H15" s="4"/>
      <c r="I15" s="6">
        <f t="shared" si="0"/>
        <v>0</v>
      </c>
      <c r="J15" s="7"/>
      <c r="K15" s="7"/>
      <c r="L15" s="5" t="str">
        <f t="shared" ca="1" si="1"/>
        <v/>
      </c>
      <c r="M15" s="4"/>
      <c r="N15" s="4"/>
      <c r="O15" s="4"/>
      <c r="P15" s="4"/>
      <c r="Q15" s="4"/>
      <c r="R15" t="str">
        <f t="shared" si="2"/>
        <v/>
      </c>
      <c r="S15" t="str">
        <f t="shared" si="3"/>
        <v/>
      </c>
    </row>
    <row r="16" spans="1:26">
      <c r="A16" s="5">
        <f t="shared" si="4"/>
        <v>12</v>
      </c>
      <c r="B16" s="4"/>
      <c r="C16" s="4"/>
      <c r="D16" s="4"/>
      <c r="E16" s="4"/>
      <c r="F16" s="4"/>
      <c r="G16" s="4"/>
      <c r="H16" s="4"/>
      <c r="I16" s="6">
        <f t="shared" si="0"/>
        <v>0</v>
      </c>
      <c r="J16" s="7"/>
      <c r="K16" s="7"/>
      <c r="L16" s="5" t="str">
        <f t="shared" ca="1" si="1"/>
        <v/>
      </c>
      <c r="M16" s="4"/>
      <c r="N16" s="4"/>
      <c r="O16" s="4"/>
      <c r="P16" s="4"/>
      <c r="Q16" s="4"/>
      <c r="R16" t="str">
        <f t="shared" si="2"/>
        <v/>
      </c>
      <c r="S16" t="str">
        <f t="shared" si="3"/>
        <v/>
      </c>
    </row>
    <row r="17" spans="1:19">
      <c r="A17" s="5">
        <f t="shared" si="4"/>
        <v>13</v>
      </c>
      <c r="B17" s="4"/>
      <c r="C17" s="4"/>
      <c r="D17" s="4"/>
      <c r="E17" s="4"/>
      <c r="F17" s="4"/>
      <c r="G17" s="4"/>
      <c r="H17" s="4"/>
      <c r="I17" s="6">
        <f t="shared" si="0"/>
        <v>0</v>
      </c>
      <c r="J17" s="7"/>
      <c r="K17" s="7"/>
      <c r="L17" s="5" t="str">
        <f t="shared" ca="1" si="1"/>
        <v/>
      </c>
      <c r="M17" s="4"/>
      <c r="N17" s="4"/>
      <c r="O17" s="4"/>
      <c r="P17" s="4"/>
      <c r="Q17" s="4"/>
      <c r="R17" t="str">
        <f t="shared" si="2"/>
        <v/>
      </c>
      <c r="S17" t="str">
        <f t="shared" si="3"/>
        <v/>
      </c>
    </row>
    <row r="18" spans="1:19">
      <c r="A18" s="5">
        <f t="shared" si="4"/>
        <v>14</v>
      </c>
      <c r="B18" s="4"/>
      <c r="C18" s="4"/>
      <c r="D18" s="4"/>
      <c r="E18" s="4"/>
      <c r="F18" s="4"/>
      <c r="G18" s="4"/>
      <c r="H18" s="4"/>
      <c r="I18" s="6">
        <f t="shared" si="0"/>
        <v>0</v>
      </c>
      <c r="J18" s="7"/>
      <c r="K18" s="7"/>
      <c r="L18" s="5" t="str">
        <f t="shared" ca="1" si="1"/>
        <v/>
      </c>
      <c r="M18" s="4"/>
      <c r="N18" s="4"/>
      <c r="O18" s="4"/>
      <c r="P18" s="4"/>
      <c r="Q18" s="4"/>
      <c r="R18" t="str">
        <f t="shared" si="2"/>
        <v/>
      </c>
      <c r="S18" t="str">
        <f t="shared" si="3"/>
        <v/>
      </c>
    </row>
    <row r="19" spans="1:19">
      <c r="A19" s="5">
        <f t="shared" si="4"/>
        <v>15</v>
      </c>
      <c r="B19" s="4"/>
      <c r="C19" s="4"/>
      <c r="D19" s="4"/>
      <c r="E19" s="4"/>
      <c r="F19" s="4"/>
      <c r="G19" s="4"/>
      <c r="H19" s="4"/>
      <c r="I19" s="6">
        <f t="shared" si="0"/>
        <v>0</v>
      </c>
      <c r="J19" s="7"/>
      <c r="K19" s="7"/>
      <c r="L19" s="5" t="str">
        <f t="shared" ca="1" si="1"/>
        <v/>
      </c>
      <c r="M19" s="4"/>
      <c r="N19" s="4"/>
      <c r="O19" s="4"/>
      <c r="P19" s="4"/>
      <c r="Q19" s="4"/>
      <c r="R19" t="str">
        <f t="shared" si="2"/>
        <v/>
      </c>
      <c r="S19" t="str">
        <f t="shared" si="3"/>
        <v/>
      </c>
    </row>
    <row r="20" spans="1:19">
      <c r="A20" s="5">
        <f t="shared" si="4"/>
        <v>16</v>
      </c>
      <c r="B20" s="4"/>
      <c r="C20" s="4"/>
      <c r="D20" s="4"/>
      <c r="E20" s="4"/>
      <c r="F20" s="4"/>
      <c r="G20" s="4"/>
      <c r="H20" s="4"/>
      <c r="I20" s="6">
        <f t="shared" si="0"/>
        <v>0</v>
      </c>
      <c r="J20" s="7"/>
      <c r="K20" s="7"/>
      <c r="L20" s="5" t="str">
        <f t="shared" ca="1" si="1"/>
        <v/>
      </c>
      <c r="M20" s="4"/>
      <c r="N20" s="4"/>
      <c r="O20" s="4"/>
      <c r="P20" s="4"/>
      <c r="Q20" s="4"/>
      <c r="R20" t="str">
        <f t="shared" si="2"/>
        <v/>
      </c>
      <c r="S20" t="str">
        <f t="shared" si="3"/>
        <v/>
      </c>
    </row>
    <row r="21" spans="1:19">
      <c r="A21" s="5">
        <f t="shared" si="4"/>
        <v>17</v>
      </c>
      <c r="B21" s="4"/>
      <c r="C21" s="4"/>
      <c r="D21" s="4"/>
      <c r="E21" s="4"/>
      <c r="F21" s="4"/>
      <c r="G21" s="4"/>
      <c r="H21" s="4"/>
      <c r="I21" s="6">
        <f t="shared" si="0"/>
        <v>0</v>
      </c>
      <c r="J21" s="7"/>
      <c r="K21" s="7"/>
      <c r="L21" s="5" t="str">
        <f t="shared" ca="1" si="1"/>
        <v/>
      </c>
      <c r="M21" s="4"/>
      <c r="N21" s="4"/>
      <c r="O21" s="4"/>
      <c r="P21" s="4"/>
      <c r="Q21" s="4"/>
      <c r="R21" t="str">
        <f t="shared" si="2"/>
        <v/>
      </c>
      <c r="S21" t="str">
        <f t="shared" si="3"/>
        <v/>
      </c>
    </row>
    <row r="22" spans="1:19">
      <c r="A22" s="5">
        <f t="shared" si="4"/>
        <v>18</v>
      </c>
      <c r="B22" s="4"/>
      <c r="C22" s="4"/>
      <c r="D22" s="4"/>
      <c r="E22" s="4"/>
      <c r="F22" s="4"/>
      <c r="G22" s="4"/>
      <c r="H22" s="4"/>
      <c r="I22" s="6">
        <f t="shared" si="0"/>
        <v>0</v>
      </c>
      <c r="J22" s="7"/>
      <c r="K22" s="7"/>
      <c r="L22" s="5" t="str">
        <f t="shared" ca="1" si="1"/>
        <v/>
      </c>
      <c r="M22" s="4"/>
      <c r="N22" s="4"/>
      <c r="O22" s="4"/>
      <c r="P22" s="4"/>
      <c r="Q22" s="4"/>
      <c r="R22" t="str">
        <f t="shared" si="2"/>
        <v/>
      </c>
      <c r="S22" t="str">
        <f t="shared" si="3"/>
        <v/>
      </c>
    </row>
    <row r="23" spans="1:19">
      <c r="A23" s="5">
        <f t="shared" si="4"/>
        <v>19</v>
      </c>
      <c r="B23" s="4"/>
      <c r="C23" s="4"/>
      <c r="D23" s="4"/>
      <c r="E23" s="4"/>
      <c r="F23" s="4"/>
      <c r="G23" s="4"/>
      <c r="H23" s="4"/>
      <c r="I23" s="6">
        <f t="shared" si="0"/>
        <v>0</v>
      </c>
      <c r="J23" s="7"/>
      <c r="K23" s="7"/>
      <c r="L23" s="5" t="str">
        <f t="shared" ca="1" si="1"/>
        <v/>
      </c>
      <c r="M23" s="4"/>
      <c r="N23" s="4"/>
      <c r="O23" s="4"/>
      <c r="P23" s="4"/>
      <c r="Q23" s="4"/>
      <c r="R23" t="str">
        <f t="shared" si="2"/>
        <v/>
      </c>
      <c r="S23" t="str">
        <f t="shared" si="3"/>
        <v/>
      </c>
    </row>
    <row r="24" spans="1:19">
      <c r="A24" s="5">
        <f t="shared" si="4"/>
        <v>20</v>
      </c>
      <c r="B24" s="4"/>
      <c r="C24" s="4"/>
      <c r="D24" s="4"/>
      <c r="E24" s="4"/>
      <c r="F24" s="4"/>
      <c r="G24" s="4"/>
      <c r="H24" s="4"/>
      <c r="I24" s="6">
        <f t="shared" si="0"/>
        <v>0</v>
      </c>
      <c r="J24" s="7"/>
      <c r="K24" s="7"/>
      <c r="L24" s="5" t="str">
        <f t="shared" ca="1" si="1"/>
        <v/>
      </c>
      <c r="M24" s="4"/>
      <c r="N24" s="4"/>
      <c r="O24" s="4"/>
      <c r="P24" s="4"/>
      <c r="Q24" s="4"/>
      <c r="R24" t="str">
        <f t="shared" si="2"/>
        <v/>
      </c>
      <c r="S24" t="str">
        <f t="shared" si="3"/>
        <v/>
      </c>
    </row>
    <row r="25" spans="1:19">
      <c r="A25" s="5">
        <f t="shared" si="4"/>
        <v>21</v>
      </c>
      <c r="B25" s="4"/>
      <c r="C25" s="4"/>
      <c r="D25" s="4"/>
      <c r="E25" s="4"/>
      <c r="F25" s="4"/>
      <c r="G25" s="4"/>
      <c r="H25" s="4"/>
      <c r="I25" s="6">
        <f t="shared" si="0"/>
        <v>0</v>
      </c>
      <c r="J25" s="7"/>
      <c r="K25" s="7"/>
      <c r="L25" s="5" t="str">
        <f t="shared" ca="1" si="1"/>
        <v/>
      </c>
      <c r="M25" s="4"/>
      <c r="N25" s="4"/>
      <c r="O25" s="4"/>
      <c r="P25" s="4"/>
      <c r="Q25" s="4"/>
      <c r="R25" t="str">
        <f t="shared" si="2"/>
        <v/>
      </c>
      <c r="S25" t="str">
        <f t="shared" si="3"/>
        <v/>
      </c>
    </row>
    <row r="26" spans="1:19">
      <c r="A26" s="5">
        <f t="shared" si="4"/>
        <v>22</v>
      </c>
      <c r="B26" s="4"/>
      <c r="C26" s="4"/>
      <c r="D26" s="4"/>
      <c r="E26" s="4"/>
      <c r="F26" s="4"/>
      <c r="G26" s="4"/>
      <c r="H26" s="4"/>
      <c r="I26" s="6">
        <f t="shared" si="0"/>
        <v>0</v>
      </c>
      <c r="J26" s="7"/>
      <c r="K26" s="7"/>
      <c r="L26" s="5" t="str">
        <f t="shared" ca="1" si="1"/>
        <v/>
      </c>
      <c r="M26" s="4"/>
      <c r="N26" s="4"/>
      <c r="O26" s="4"/>
      <c r="P26" s="4"/>
      <c r="Q26" s="4"/>
      <c r="R26" t="str">
        <f t="shared" si="2"/>
        <v/>
      </c>
      <c r="S26" t="str">
        <f t="shared" si="3"/>
        <v/>
      </c>
    </row>
    <row r="27" spans="1:19">
      <c r="A27" s="5">
        <f t="shared" si="4"/>
        <v>23</v>
      </c>
      <c r="B27" s="4"/>
      <c r="C27" s="4"/>
      <c r="D27" s="4"/>
      <c r="E27" s="4"/>
      <c r="F27" s="4"/>
      <c r="G27" s="4"/>
      <c r="H27" s="4"/>
      <c r="I27" s="6">
        <f t="shared" si="0"/>
        <v>0</v>
      </c>
      <c r="J27" s="7"/>
      <c r="K27" s="7"/>
      <c r="L27" s="5" t="str">
        <f t="shared" ca="1" si="1"/>
        <v/>
      </c>
      <c r="M27" s="4"/>
      <c r="N27" s="4"/>
      <c r="O27" s="4"/>
      <c r="P27" s="4"/>
      <c r="Q27" s="4"/>
      <c r="R27" t="str">
        <f t="shared" si="2"/>
        <v/>
      </c>
      <c r="S27" t="str">
        <f t="shared" si="3"/>
        <v/>
      </c>
    </row>
    <row r="28" spans="1:19">
      <c r="A28" s="5">
        <f t="shared" si="4"/>
        <v>24</v>
      </c>
      <c r="B28" s="4"/>
      <c r="C28" s="4"/>
      <c r="D28" s="4"/>
      <c r="E28" s="4"/>
      <c r="F28" s="4"/>
      <c r="G28" s="4"/>
      <c r="H28" s="4"/>
      <c r="I28" s="6">
        <f t="shared" si="0"/>
        <v>0</v>
      </c>
      <c r="J28" s="7"/>
      <c r="K28" s="7"/>
      <c r="L28" s="5" t="str">
        <f t="shared" ca="1" si="1"/>
        <v/>
      </c>
      <c r="M28" s="4"/>
      <c r="N28" s="4"/>
      <c r="O28" s="4"/>
      <c r="P28" s="4"/>
      <c r="Q28" s="4"/>
      <c r="R28" t="str">
        <f t="shared" si="2"/>
        <v/>
      </c>
      <c r="S28" t="str">
        <f t="shared" si="3"/>
        <v/>
      </c>
    </row>
    <row r="29" spans="1:19">
      <c r="A29" s="5">
        <f t="shared" si="4"/>
        <v>25</v>
      </c>
      <c r="B29" s="4"/>
      <c r="C29" s="4"/>
      <c r="D29" s="4"/>
      <c r="E29" s="4"/>
      <c r="F29" s="4"/>
      <c r="G29" s="4"/>
      <c r="H29" s="4"/>
      <c r="I29" s="6">
        <f t="shared" si="0"/>
        <v>0</v>
      </c>
      <c r="J29" s="7"/>
      <c r="K29" s="7"/>
      <c r="L29" s="5" t="str">
        <f t="shared" ca="1" si="1"/>
        <v/>
      </c>
      <c r="M29" s="4"/>
      <c r="N29" s="4"/>
      <c r="O29" s="4"/>
      <c r="P29" s="4"/>
      <c r="Q29" s="4"/>
      <c r="R29" t="str">
        <f t="shared" si="2"/>
        <v/>
      </c>
      <c r="S29" t="str">
        <f t="shared" si="3"/>
        <v/>
      </c>
    </row>
    <row r="30" spans="1:19">
      <c r="A30" s="5">
        <f t="shared" si="4"/>
        <v>26</v>
      </c>
      <c r="B30" s="4"/>
      <c r="C30" s="4"/>
      <c r="D30" s="4"/>
      <c r="E30" s="4"/>
      <c r="F30" s="4"/>
      <c r="G30" s="4"/>
      <c r="H30" s="4"/>
      <c r="I30" s="6">
        <f t="shared" si="0"/>
        <v>0</v>
      </c>
      <c r="J30" s="7"/>
      <c r="K30" s="7"/>
      <c r="L30" s="5" t="str">
        <f t="shared" ca="1" si="1"/>
        <v/>
      </c>
      <c r="M30" s="4"/>
      <c r="N30" s="4"/>
      <c r="O30" s="4"/>
      <c r="P30" s="4"/>
      <c r="Q30" s="4"/>
      <c r="R30" t="str">
        <f t="shared" si="2"/>
        <v/>
      </c>
      <c r="S30" t="str">
        <f t="shared" si="3"/>
        <v/>
      </c>
    </row>
    <row r="31" spans="1:19">
      <c r="A31" s="5">
        <f t="shared" si="4"/>
        <v>27</v>
      </c>
      <c r="B31" s="4"/>
      <c r="C31" s="4"/>
      <c r="D31" s="4"/>
      <c r="E31" s="4"/>
      <c r="F31" s="4"/>
      <c r="G31" s="4"/>
      <c r="H31" s="4"/>
      <c r="I31" s="6">
        <f t="shared" si="0"/>
        <v>0</v>
      </c>
      <c r="J31" s="7"/>
      <c r="K31" s="7"/>
      <c r="L31" s="5" t="str">
        <f t="shared" ca="1" si="1"/>
        <v/>
      </c>
      <c r="M31" s="4"/>
      <c r="N31" s="4"/>
      <c r="O31" s="4"/>
      <c r="P31" s="4"/>
      <c r="Q31" s="4"/>
      <c r="R31" t="str">
        <f t="shared" si="2"/>
        <v/>
      </c>
      <c r="S31" t="str">
        <f t="shared" si="3"/>
        <v/>
      </c>
    </row>
    <row r="32" spans="1:19">
      <c r="A32" s="5">
        <f t="shared" si="4"/>
        <v>28</v>
      </c>
      <c r="B32" s="4"/>
      <c r="C32" s="4"/>
      <c r="D32" s="4"/>
      <c r="E32" s="4"/>
      <c r="F32" s="4"/>
      <c r="G32" s="4"/>
      <c r="H32" s="4"/>
      <c r="I32" s="6">
        <f t="shared" si="0"/>
        <v>0</v>
      </c>
      <c r="J32" s="7"/>
      <c r="K32" s="7"/>
      <c r="L32" s="5" t="str">
        <f t="shared" ca="1" si="1"/>
        <v/>
      </c>
      <c r="M32" s="4"/>
      <c r="N32" s="4"/>
      <c r="O32" s="4"/>
      <c r="P32" s="4"/>
      <c r="Q32" s="4"/>
      <c r="R32" t="str">
        <f t="shared" si="2"/>
        <v/>
      </c>
      <c r="S32" t="str">
        <f t="shared" si="3"/>
        <v/>
      </c>
    </row>
    <row r="33" spans="1:19">
      <c r="A33" s="5">
        <f t="shared" si="4"/>
        <v>29</v>
      </c>
      <c r="B33" s="4"/>
      <c r="C33" s="4"/>
      <c r="D33" s="4"/>
      <c r="E33" s="4"/>
      <c r="F33" s="4"/>
      <c r="G33" s="4"/>
      <c r="H33" s="4"/>
      <c r="I33" s="6">
        <f t="shared" si="0"/>
        <v>0</v>
      </c>
      <c r="J33" s="7"/>
      <c r="K33" s="7"/>
      <c r="L33" s="5" t="str">
        <f t="shared" ca="1" si="1"/>
        <v/>
      </c>
      <c r="M33" s="4"/>
      <c r="N33" s="4"/>
      <c r="O33" s="4"/>
      <c r="P33" s="4"/>
      <c r="Q33" s="4"/>
      <c r="R33" t="str">
        <f t="shared" si="2"/>
        <v/>
      </c>
      <c r="S33" t="str">
        <f t="shared" si="3"/>
        <v/>
      </c>
    </row>
    <row r="34" spans="1:19">
      <c r="A34" s="5">
        <f t="shared" si="4"/>
        <v>30</v>
      </c>
      <c r="B34" s="4"/>
      <c r="C34" s="4"/>
      <c r="D34" s="4"/>
      <c r="E34" s="4"/>
      <c r="F34" s="4"/>
      <c r="G34" s="4"/>
      <c r="H34" s="4"/>
      <c r="I34" s="6">
        <f t="shared" si="0"/>
        <v>0</v>
      </c>
      <c r="J34" s="7"/>
      <c r="K34" s="7"/>
      <c r="L34" s="5" t="str">
        <f t="shared" ca="1" si="1"/>
        <v/>
      </c>
      <c r="M34" s="4"/>
      <c r="N34" s="4"/>
      <c r="O34" s="4"/>
      <c r="P34" s="4"/>
      <c r="Q34" s="4"/>
      <c r="R34" t="str">
        <f t="shared" si="2"/>
        <v/>
      </c>
      <c r="S34" t="str">
        <f t="shared" si="3"/>
        <v/>
      </c>
    </row>
    <row r="35" spans="1:19">
      <c r="A35" s="5">
        <f t="shared" si="4"/>
        <v>31</v>
      </c>
      <c r="B35" s="4"/>
      <c r="C35" s="4"/>
      <c r="D35" s="4"/>
      <c r="E35" s="4"/>
      <c r="F35" s="4"/>
      <c r="G35" s="4"/>
      <c r="H35" s="4"/>
      <c r="I35" s="6">
        <f t="shared" si="0"/>
        <v>0</v>
      </c>
      <c r="J35" s="7"/>
      <c r="K35" s="7"/>
      <c r="L35" s="5" t="str">
        <f t="shared" ca="1" si="1"/>
        <v/>
      </c>
      <c r="M35" s="4"/>
      <c r="N35" s="4"/>
      <c r="O35" s="4"/>
      <c r="P35" s="4"/>
      <c r="Q35" s="4"/>
      <c r="R35" t="str">
        <f t="shared" si="2"/>
        <v/>
      </c>
      <c r="S35" t="str">
        <f t="shared" si="3"/>
        <v/>
      </c>
    </row>
    <row r="36" spans="1:19">
      <c r="A36" s="5">
        <f t="shared" si="4"/>
        <v>32</v>
      </c>
      <c r="B36" s="4"/>
      <c r="C36" s="4"/>
      <c r="D36" s="4"/>
      <c r="E36" s="4"/>
      <c r="F36" s="4"/>
      <c r="G36" s="4"/>
      <c r="H36" s="4"/>
      <c r="I36" s="6">
        <f t="shared" si="0"/>
        <v>0</v>
      </c>
      <c r="J36" s="7"/>
      <c r="K36" s="7"/>
      <c r="L36" s="5" t="str">
        <f t="shared" ca="1" si="1"/>
        <v/>
      </c>
      <c r="M36" s="4"/>
      <c r="N36" s="4"/>
      <c r="O36" s="4"/>
      <c r="P36" s="4"/>
      <c r="Q36" s="4"/>
      <c r="R36" t="str">
        <f t="shared" si="2"/>
        <v/>
      </c>
      <c r="S36" t="str">
        <f t="shared" si="3"/>
        <v/>
      </c>
    </row>
    <row r="37" spans="1:19">
      <c r="A37" s="5">
        <f t="shared" si="4"/>
        <v>33</v>
      </c>
      <c r="B37" s="4"/>
      <c r="C37" s="4"/>
      <c r="D37" s="4"/>
      <c r="E37" s="4"/>
      <c r="F37" s="4"/>
      <c r="G37" s="4"/>
      <c r="H37" s="4"/>
      <c r="I37" s="6">
        <f t="shared" ref="I37:I68" si="5">IFERROR(MIN(H37/G37,1),0)</f>
        <v>0</v>
      </c>
      <c r="J37" s="7"/>
      <c r="K37" s="7"/>
      <c r="L37" s="5" t="str">
        <f t="shared" ref="L37:L68" ca="1" si="6">IF(J37="","",IF(K37="",TODAY()-J37+1,K37-J37+1))</f>
        <v/>
      </c>
      <c r="M37" s="4"/>
      <c r="N37" s="4"/>
      <c r="O37" s="4"/>
      <c r="P37" s="4"/>
      <c r="Q37" s="4"/>
      <c r="R37" t="str">
        <f t="shared" ref="R37:R68" si="7">IF(K37="","",YEAR(K37))</f>
        <v/>
      </c>
      <c r="S37" t="str">
        <f t="shared" ref="S37:S68" si="8">IF(K37="","",MONTH(K37))</f>
        <v/>
      </c>
    </row>
    <row r="38" spans="1:19">
      <c r="A38" s="5">
        <f t="shared" si="4"/>
        <v>34</v>
      </c>
      <c r="B38" s="4"/>
      <c r="C38" s="4"/>
      <c r="D38" s="4"/>
      <c r="E38" s="4"/>
      <c r="F38" s="4"/>
      <c r="G38" s="4"/>
      <c r="H38" s="4"/>
      <c r="I38" s="6">
        <f t="shared" si="5"/>
        <v>0</v>
      </c>
      <c r="J38" s="7"/>
      <c r="K38" s="7"/>
      <c r="L38" s="5" t="str">
        <f t="shared" ca="1" si="6"/>
        <v/>
      </c>
      <c r="M38" s="4"/>
      <c r="N38" s="4"/>
      <c r="O38" s="4"/>
      <c r="P38" s="4"/>
      <c r="Q38" s="4"/>
      <c r="R38" t="str">
        <f t="shared" si="7"/>
        <v/>
      </c>
      <c r="S38" t="str">
        <f t="shared" si="8"/>
        <v/>
      </c>
    </row>
    <row r="39" spans="1:19">
      <c r="A39" s="5">
        <f t="shared" si="4"/>
        <v>35</v>
      </c>
      <c r="B39" s="4"/>
      <c r="C39" s="4"/>
      <c r="D39" s="4"/>
      <c r="E39" s="4"/>
      <c r="F39" s="4"/>
      <c r="G39" s="4"/>
      <c r="H39" s="4"/>
      <c r="I39" s="6">
        <f t="shared" si="5"/>
        <v>0</v>
      </c>
      <c r="J39" s="7"/>
      <c r="K39" s="7"/>
      <c r="L39" s="5" t="str">
        <f t="shared" ca="1" si="6"/>
        <v/>
      </c>
      <c r="M39" s="4"/>
      <c r="N39" s="4"/>
      <c r="O39" s="4"/>
      <c r="P39" s="4"/>
      <c r="Q39" s="4"/>
      <c r="R39" t="str">
        <f t="shared" si="7"/>
        <v/>
      </c>
      <c r="S39" t="str">
        <f t="shared" si="8"/>
        <v/>
      </c>
    </row>
    <row r="40" spans="1:19">
      <c r="A40" s="5">
        <f t="shared" si="4"/>
        <v>36</v>
      </c>
      <c r="B40" s="4"/>
      <c r="C40" s="4"/>
      <c r="D40" s="4"/>
      <c r="E40" s="4"/>
      <c r="F40" s="4"/>
      <c r="G40" s="4"/>
      <c r="H40" s="4"/>
      <c r="I40" s="6">
        <f t="shared" si="5"/>
        <v>0</v>
      </c>
      <c r="J40" s="7"/>
      <c r="K40" s="7"/>
      <c r="L40" s="5" t="str">
        <f t="shared" ca="1" si="6"/>
        <v/>
      </c>
      <c r="M40" s="4"/>
      <c r="N40" s="4"/>
      <c r="O40" s="4"/>
      <c r="P40" s="4"/>
      <c r="Q40" s="4"/>
      <c r="R40" t="str">
        <f t="shared" si="7"/>
        <v/>
      </c>
      <c r="S40" t="str">
        <f t="shared" si="8"/>
        <v/>
      </c>
    </row>
    <row r="41" spans="1:19">
      <c r="A41" s="5">
        <f t="shared" ref="A41:A72" si="9">A40+1</f>
        <v>37</v>
      </c>
      <c r="B41" s="4"/>
      <c r="C41" s="4"/>
      <c r="D41" s="4"/>
      <c r="E41" s="4"/>
      <c r="F41" s="4"/>
      <c r="G41" s="4"/>
      <c r="H41" s="4"/>
      <c r="I41" s="6">
        <f t="shared" si="5"/>
        <v>0</v>
      </c>
      <c r="J41" s="7"/>
      <c r="K41" s="7"/>
      <c r="L41" s="5" t="str">
        <f t="shared" ca="1" si="6"/>
        <v/>
      </c>
      <c r="M41" s="4"/>
      <c r="N41" s="4"/>
      <c r="O41" s="4"/>
      <c r="P41" s="4"/>
      <c r="Q41" s="4"/>
      <c r="R41" t="str">
        <f t="shared" si="7"/>
        <v/>
      </c>
      <c r="S41" t="str">
        <f t="shared" si="8"/>
        <v/>
      </c>
    </row>
    <row r="42" spans="1:19">
      <c r="A42" s="5">
        <f t="shared" si="9"/>
        <v>38</v>
      </c>
      <c r="B42" s="4"/>
      <c r="C42" s="4"/>
      <c r="D42" s="4"/>
      <c r="E42" s="4"/>
      <c r="F42" s="4"/>
      <c r="G42" s="4"/>
      <c r="H42" s="4"/>
      <c r="I42" s="6">
        <f t="shared" si="5"/>
        <v>0</v>
      </c>
      <c r="J42" s="7"/>
      <c r="K42" s="7"/>
      <c r="L42" s="5" t="str">
        <f t="shared" ca="1" si="6"/>
        <v/>
      </c>
      <c r="M42" s="4"/>
      <c r="N42" s="4"/>
      <c r="O42" s="4"/>
      <c r="P42" s="4"/>
      <c r="Q42" s="4"/>
      <c r="R42" t="str">
        <f t="shared" si="7"/>
        <v/>
      </c>
      <c r="S42" t="str">
        <f t="shared" si="8"/>
        <v/>
      </c>
    </row>
    <row r="43" spans="1:19">
      <c r="A43" s="5">
        <f t="shared" si="9"/>
        <v>39</v>
      </c>
      <c r="B43" s="4"/>
      <c r="C43" s="4"/>
      <c r="D43" s="4"/>
      <c r="E43" s="4"/>
      <c r="F43" s="4"/>
      <c r="G43" s="4"/>
      <c r="H43" s="4"/>
      <c r="I43" s="6">
        <f t="shared" si="5"/>
        <v>0</v>
      </c>
      <c r="J43" s="7"/>
      <c r="K43" s="7"/>
      <c r="L43" s="5" t="str">
        <f t="shared" ca="1" si="6"/>
        <v/>
      </c>
      <c r="M43" s="4"/>
      <c r="N43" s="4"/>
      <c r="O43" s="4"/>
      <c r="P43" s="4"/>
      <c r="Q43" s="4"/>
      <c r="R43" t="str">
        <f t="shared" si="7"/>
        <v/>
      </c>
      <c r="S43" t="str">
        <f t="shared" si="8"/>
        <v/>
      </c>
    </row>
    <row r="44" spans="1:19">
      <c r="A44" s="5">
        <f t="shared" si="9"/>
        <v>40</v>
      </c>
      <c r="B44" s="4"/>
      <c r="C44" s="4"/>
      <c r="D44" s="4"/>
      <c r="E44" s="4"/>
      <c r="F44" s="4"/>
      <c r="G44" s="4"/>
      <c r="H44" s="4"/>
      <c r="I44" s="6">
        <f t="shared" si="5"/>
        <v>0</v>
      </c>
      <c r="J44" s="7"/>
      <c r="K44" s="7"/>
      <c r="L44" s="5" t="str">
        <f t="shared" ca="1" si="6"/>
        <v/>
      </c>
      <c r="M44" s="4"/>
      <c r="N44" s="4"/>
      <c r="O44" s="4"/>
      <c r="P44" s="4"/>
      <c r="Q44" s="4"/>
      <c r="R44" t="str">
        <f t="shared" si="7"/>
        <v/>
      </c>
      <c r="S44" t="str">
        <f t="shared" si="8"/>
        <v/>
      </c>
    </row>
    <row r="45" spans="1:19">
      <c r="A45" s="5">
        <f t="shared" si="9"/>
        <v>41</v>
      </c>
      <c r="B45" s="4"/>
      <c r="C45" s="4"/>
      <c r="D45" s="4"/>
      <c r="E45" s="4"/>
      <c r="F45" s="4"/>
      <c r="G45" s="4"/>
      <c r="H45" s="4"/>
      <c r="I45" s="6">
        <f t="shared" si="5"/>
        <v>0</v>
      </c>
      <c r="J45" s="7"/>
      <c r="K45" s="7"/>
      <c r="L45" s="5" t="str">
        <f t="shared" ca="1" si="6"/>
        <v/>
      </c>
      <c r="M45" s="4"/>
      <c r="N45" s="4"/>
      <c r="O45" s="4"/>
      <c r="P45" s="4"/>
      <c r="Q45" s="4"/>
      <c r="R45" t="str">
        <f t="shared" si="7"/>
        <v/>
      </c>
      <c r="S45" t="str">
        <f t="shared" si="8"/>
        <v/>
      </c>
    </row>
    <row r="46" spans="1:19">
      <c r="A46" s="5">
        <f t="shared" si="9"/>
        <v>42</v>
      </c>
      <c r="B46" s="4"/>
      <c r="C46" s="4"/>
      <c r="D46" s="4"/>
      <c r="E46" s="4"/>
      <c r="F46" s="4"/>
      <c r="G46" s="4"/>
      <c r="H46" s="4"/>
      <c r="I46" s="6">
        <f t="shared" si="5"/>
        <v>0</v>
      </c>
      <c r="J46" s="7"/>
      <c r="K46" s="7"/>
      <c r="L46" s="5" t="str">
        <f t="shared" ca="1" si="6"/>
        <v/>
      </c>
      <c r="M46" s="4"/>
      <c r="N46" s="4"/>
      <c r="O46" s="4"/>
      <c r="P46" s="4"/>
      <c r="Q46" s="4"/>
      <c r="R46" t="str">
        <f t="shared" si="7"/>
        <v/>
      </c>
      <c r="S46" t="str">
        <f t="shared" si="8"/>
        <v/>
      </c>
    </row>
    <row r="47" spans="1:19">
      <c r="A47" s="5">
        <f t="shared" si="9"/>
        <v>43</v>
      </c>
      <c r="B47" s="4"/>
      <c r="C47" s="4"/>
      <c r="D47" s="4"/>
      <c r="E47" s="4"/>
      <c r="F47" s="4"/>
      <c r="G47" s="4"/>
      <c r="H47" s="4"/>
      <c r="I47" s="6">
        <f t="shared" si="5"/>
        <v>0</v>
      </c>
      <c r="J47" s="7"/>
      <c r="K47" s="7"/>
      <c r="L47" s="5" t="str">
        <f t="shared" ca="1" si="6"/>
        <v/>
      </c>
      <c r="M47" s="4"/>
      <c r="N47" s="4"/>
      <c r="O47" s="4"/>
      <c r="P47" s="4"/>
      <c r="Q47" s="4"/>
      <c r="R47" t="str">
        <f t="shared" si="7"/>
        <v/>
      </c>
      <c r="S47" t="str">
        <f t="shared" si="8"/>
        <v/>
      </c>
    </row>
    <row r="48" spans="1:19">
      <c r="A48" s="5">
        <f t="shared" si="9"/>
        <v>44</v>
      </c>
      <c r="B48" s="4"/>
      <c r="C48" s="4"/>
      <c r="D48" s="4"/>
      <c r="E48" s="4"/>
      <c r="F48" s="4"/>
      <c r="G48" s="4"/>
      <c r="H48" s="4"/>
      <c r="I48" s="6">
        <f t="shared" si="5"/>
        <v>0</v>
      </c>
      <c r="J48" s="7"/>
      <c r="K48" s="7"/>
      <c r="L48" s="5" t="str">
        <f t="shared" ca="1" si="6"/>
        <v/>
      </c>
      <c r="M48" s="4"/>
      <c r="N48" s="4"/>
      <c r="O48" s="4"/>
      <c r="P48" s="4"/>
      <c r="Q48" s="4"/>
      <c r="R48" t="str">
        <f t="shared" si="7"/>
        <v/>
      </c>
      <c r="S48" t="str">
        <f t="shared" si="8"/>
        <v/>
      </c>
    </row>
    <row r="49" spans="1:19">
      <c r="A49" s="5">
        <f t="shared" si="9"/>
        <v>45</v>
      </c>
      <c r="B49" s="4"/>
      <c r="C49" s="4"/>
      <c r="D49" s="4"/>
      <c r="E49" s="4"/>
      <c r="F49" s="4"/>
      <c r="G49" s="4"/>
      <c r="H49" s="4"/>
      <c r="I49" s="6">
        <f t="shared" si="5"/>
        <v>0</v>
      </c>
      <c r="J49" s="7"/>
      <c r="K49" s="7"/>
      <c r="L49" s="5" t="str">
        <f t="shared" ca="1" si="6"/>
        <v/>
      </c>
      <c r="M49" s="4"/>
      <c r="N49" s="4"/>
      <c r="O49" s="4"/>
      <c r="P49" s="4"/>
      <c r="Q49" s="4"/>
      <c r="R49" t="str">
        <f t="shared" si="7"/>
        <v/>
      </c>
      <c r="S49" t="str">
        <f t="shared" si="8"/>
        <v/>
      </c>
    </row>
    <row r="50" spans="1:19">
      <c r="A50" s="5">
        <f t="shared" si="9"/>
        <v>46</v>
      </c>
      <c r="B50" s="4"/>
      <c r="C50" s="4"/>
      <c r="D50" s="4"/>
      <c r="E50" s="4"/>
      <c r="F50" s="4"/>
      <c r="G50" s="4"/>
      <c r="H50" s="4"/>
      <c r="I50" s="6">
        <f t="shared" si="5"/>
        <v>0</v>
      </c>
      <c r="J50" s="7"/>
      <c r="K50" s="7"/>
      <c r="L50" s="5" t="str">
        <f t="shared" ca="1" si="6"/>
        <v/>
      </c>
      <c r="M50" s="4"/>
      <c r="N50" s="4"/>
      <c r="O50" s="4"/>
      <c r="P50" s="4"/>
      <c r="Q50" s="4"/>
      <c r="R50" t="str">
        <f t="shared" si="7"/>
        <v/>
      </c>
      <c r="S50" t="str">
        <f t="shared" si="8"/>
        <v/>
      </c>
    </row>
    <row r="51" spans="1:19">
      <c r="A51" s="5">
        <f t="shared" si="9"/>
        <v>47</v>
      </c>
      <c r="B51" s="4"/>
      <c r="C51" s="4"/>
      <c r="D51" s="4"/>
      <c r="E51" s="4"/>
      <c r="F51" s="4"/>
      <c r="G51" s="4"/>
      <c r="H51" s="4"/>
      <c r="I51" s="6">
        <f t="shared" si="5"/>
        <v>0</v>
      </c>
      <c r="J51" s="7"/>
      <c r="K51" s="7"/>
      <c r="L51" s="5" t="str">
        <f t="shared" ca="1" si="6"/>
        <v/>
      </c>
      <c r="M51" s="4"/>
      <c r="N51" s="4"/>
      <c r="O51" s="4"/>
      <c r="P51" s="4"/>
      <c r="Q51" s="4"/>
      <c r="R51" t="str">
        <f t="shared" si="7"/>
        <v/>
      </c>
      <c r="S51" t="str">
        <f t="shared" si="8"/>
        <v/>
      </c>
    </row>
    <row r="52" spans="1:19">
      <c r="A52" s="5">
        <f t="shared" si="9"/>
        <v>48</v>
      </c>
      <c r="B52" s="4"/>
      <c r="C52" s="4"/>
      <c r="D52" s="4"/>
      <c r="E52" s="4"/>
      <c r="F52" s="4"/>
      <c r="G52" s="4"/>
      <c r="H52" s="4"/>
      <c r="I52" s="6">
        <f t="shared" si="5"/>
        <v>0</v>
      </c>
      <c r="J52" s="7"/>
      <c r="K52" s="7"/>
      <c r="L52" s="5" t="str">
        <f t="shared" ca="1" si="6"/>
        <v/>
      </c>
      <c r="M52" s="4"/>
      <c r="N52" s="4"/>
      <c r="O52" s="4"/>
      <c r="P52" s="4"/>
      <c r="Q52" s="4"/>
      <c r="R52" t="str">
        <f t="shared" si="7"/>
        <v/>
      </c>
      <c r="S52" t="str">
        <f t="shared" si="8"/>
        <v/>
      </c>
    </row>
    <row r="53" spans="1:19">
      <c r="A53" s="5">
        <f t="shared" si="9"/>
        <v>49</v>
      </c>
      <c r="B53" s="4"/>
      <c r="C53" s="4"/>
      <c r="D53" s="4"/>
      <c r="E53" s="4"/>
      <c r="F53" s="4"/>
      <c r="G53" s="4"/>
      <c r="H53" s="4"/>
      <c r="I53" s="6">
        <f t="shared" si="5"/>
        <v>0</v>
      </c>
      <c r="J53" s="7"/>
      <c r="K53" s="7"/>
      <c r="L53" s="5" t="str">
        <f t="shared" ca="1" si="6"/>
        <v/>
      </c>
      <c r="M53" s="4"/>
      <c r="N53" s="4"/>
      <c r="O53" s="4"/>
      <c r="P53" s="4"/>
      <c r="Q53" s="4"/>
      <c r="R53" t="str">
        <f t="shared" si="7"/>
        <v/>
      </c>
      <c r="S53" t="str">
        <f t="shared" si="8"/>
        <v/>
      </c>
    </row>
    <row r="54" spans="1:19">
      <c r="A54" s="5">
        <f t="shared" si="9"/>
        <v>50</v>
      </c>
      <c r="B54" s="4"/>
      <c r="C54" s="4"/>
      <c r="D54" s="4"/>
      <c r="E54" s="4"/>
      <c r="F54" s="4"/>
      <c r="G54" s="4"/>
      <c r="H54" s="4"/>
      <c r="I54" s="6">
        <f t="shared" si="5"/>
        <v>0</v>
      </c>
      <c r="J54" s="7"/>
      <c r="K54" s="7"/>
      <c r="L54" s="5" t="str">
        <f t="shared" ca="1" si="6"/>
        <v/>
      </c>
      <c r="M54" s="4"/>
      <c r="N54" s="4"/>
      <c r="O54" s="4"/>
      <c r="P54" s="4"/>
      <c r="Q54" s="4"/>
      <c r="R54" t="str">
        <f t="shared" si="7"/>
        <v/>
      </c>
      <c r="S54" t="str">
        <f t="shared" si="8"/>
        <v/>
      </c>
    </row>
    <row r="55" spans="1:19">
      <c r="A55" s="5">
        <f t="shared" si="9"/>
        <v>51</v>
      </c>
      <c r="B55" s="4"/>
      <c r="C55" s="4"/>
      <c r="D55" s="4"/>
      <c r="E55" s="4"/>
      <c r="F55" s="4"/>
      <c r="G55" s="4"/>
      <c r="H55" s="4"/>
      <c r="I55" s="6">
        <f t="shared" si="5"/>
        <v>0</v>
      </c>
      <c r="J55" s="7"/>
      <c r="K55" s="7"/>
      <c r="L55" s="5" t="str">
        <f t="shared" ca="1" si="6"/>
        <v/>
      </c>
      <c r="M55" s="4"/>
      <c r="N55" s="4"/>
      <c r="O55" s="4"/>
      <c r="P55" s="4"/>
      <c r="Q55" s="4"/>
      <c r="R55" t="str">
        <f t="shared" si="7"/>
        <v/>
      </c>
      <c r="S55" t="str">
        <f t="shared" si="8"/>
        <v/>
      </c>
    </row>
    <row r="56" spans="1:19">
      <c r="A56" s="5">
        <f t="shared" si="9"/>
        <v>52</v>
      </c>
      <c r="B56" s="4"/>
      <c r="C56" s="4"/>
      <c r="D56" s="4"/>
      <c r="E56" s="4"/>
      <c r="F56" s="4"/>
      <c r="G56" s="4"/>
      <c r="H56" s="4"/>
      <c r="I56" s="6">
        <f t="shared" si="5"/>
        <v>0</v>
      </c>
      <c r="J56" s="7"/>
      <c r="K56" s="7"/>
      <c r="L56" s="5" t="str">
        <f t="shared" ca="1" si="6"/>
        <v/>
      </c>
      <c r="M56" s="4"/>
      <c r="N56" s="4"/>
      <c r="O56" s="4"/>
      <c r="P56" s="4"/>
      <c r="Q56" s="4"/>
      <c r="R56" t="str">
        <f t="shared" si="7"/>
        <v/>
      </c>
      <c r="S56" t="str">
        <f t="shared" si="8"/>
        <v/>
      </c>
    </row>
    <row r="57" spans="1:19">
      <c r="A57" s="5">
        <f t="shared" si="9"/>
        <v>53</v>
      </c>
      <c r="B57" s="4"/>
      <c r="C57" s="4"/>
      <c r="D57" s="4"/>
      <c r="E57" s="4"/>
      <c r="F57" s="4"/>
      <c r="G57" s="4"/>
      <c r="H57" s="4"/>
      <c r="I57" s="6">
        <f t="shared" si="5"/>
        <v>0</v>
      </c>
      <c r="J57" s="7"/>
      <c r="K57" s="7"/>
      <c r="L57" s="5" t="str">
        <f t="shared" ca="1" si="6"/>
        <v/>
      </c>
      <c r="M57" s="4"/>
      <c r="N57" s="4"/>
      <c r="O57" s="4"/>
      <c r="P57" s="4"/>
      <c r="Q57" s="4"/>
      <c r="R57" t="str">
        <f t="shared" si="7"/>
        <v/>
      </c>
      <c r="S57" t="str">
        <f t="shared" si="8"/>
        <v/>
      </c>
    </row>
    <row r="58" spans="1:19">
      <c r="A58" s="5">
        <f t="shared" si="9"/>
        <v>54</v>
      </c>
      <c r="B58" s="4"/>
      <c r="C58" s="4"/>
      <c r="D58" s="4"/>
      <c r="E58" s="4"/>
      <c r="F58" s="4"/>
      <c r="G58" s="4"/>
      <c r="H58" s="4"/>
      <c r="I58" s="6">
        <f t="shared" si="5"/>
        <v>0</v>
      </c>
      <c r="J58" s="7"/>
      <c r="K58" s="7"/>
      <c r="L58" s="5" t="str">
        <f t="shared" ca="1" si="6"/>
        <v/>
      </c>
      <c r="M58" s="4"/>
      <c r="N58" s="4"/>
      <c r="O58" s="4"/>
      <c r="P58" s="4"/>
      <c r="Q58" s="4"/>
      <c r="R58" t="str">
        <f t="shared" si="7"/>
        <v/>
      </c>
      <c r="S58" t="str">
        <f t="shared" si="8"/>
        <v/>
      </c>
    </row>
    <row r="59" spans="1:19">
      <c r="A59" s="5">
        <f t="shared" si="9"/>
        <v>55</v>
      </c>
      <c r="B59" s="4"/>
      <c r="C59" s="4"/>
      <c r="D59" s="4"/>
      <c r="E59" s="4"/>
      <c r="F59" s="4"/>
      <c r="G59" s="4"/>
      <c r="H59" s="4"/>
      <c r="I59" s="6">
        <f t="shared" si="5"/>
        <v>0</v>
      </c>
      <c r="J59" s="7"/>
      <c r="K59" s="7"/>
      <c r="L59" s="5" t="str">
        <f t="shared" ca="1" si="6"/>
        <v/>
      </c>
      <c r="M59" s="4"/>
      <c r="N59" s="4"/>
      <c r="O59" s="4"/>
      <c r="P59" s="4"/>
      <c r="Q59" s="4"/>
      <c r="R59" t="str">
        <f t="shared" si="7"/>
        <v/>
      </c>
      <c r="S59" t="str">
        <f t="shared" si="8"/>
        <v/>
      </c>
    </row>
    <row r="60" spans="1:19">
      <c r="A60" s="5">
        <f t="shared" si="9"/>
        <v>56</v>
      </c>
      <c r="B60" s="4"/>
      <c r="C60" s="4"/>
      <c r="D60" s="4"/>
      <c r="E60" s="4"/>
      <c r="F60" s="4"/>
      <c r="G60" s="4"/>
      <c r="H60" s="4"/>
      <c r="I60" s="6">
        <f t="shared" si="5"/>
        <v>0</v>
      </c>
      <c r="J60" s="7"/>
      <c r="K60" s="7"/>
      <c r="L60" s="5" t="str">
        <f t="shared" ca="1" si="6"/>
        <v/>
      </c>
      <c r="M60" s="4"/>
      <c r="N60" s="4"/>
      <c r="O60" s="4"/>
      <c r="P60" s="4"/>
      <c r="Q60" s="4"/>
      <c r="R60" t="str">
        <f t="shared" si="7"/>
        <v/>
      </c>
      <c r="S60" t="str">
        <f t="shared" si="8"/>
        <v/>
      </c>
    </row>
    <row r="61" spans="1:19">
      <c r="A61" s="5">
        <f t="shared" si="9"/>
        <v>57</v>
      </c>
      <c r="B61" s="4"/>
      <c r="C61" s="4"/>
      <c r="D61" s="4"/>
      <c r="E61" s="4"/>
      <c r="F61" s="4"/>
      <c r="G61" s="4"/>
      <c r="H61" s="4"/>
      <c r="I61" s="6">
        <f t="shared" si="5"/>
        <v>0</v>
      </c>
      <c r="J61" s="7"/>
      <c r="K61" s="7"/>
      <c r="L61" s="5" t="str">
        <f t="shared" ca="1" si="6"/>
        <v/>
      </c>
      <c r="M61" s="4"/>
      <c r="N61" s="4"/>
      <c r="O61" s="4"/>
      <c r="P61" s="4"/>
      <c r="Q61" s="4"/>
      <c r="R61" t="str">
        <f t="shared" si="7"/>
        <v/>
      </c>
      <c r="S61" t="str">
        <f t="shared" si="8"/>
        <v/>
      </c>
    </row>
    <row r="62" spans="1:19">
      <c r="A62" s="5">
        <f t="shared" si="9"/>
        <v>58</v>
      </c>
      <c r="B62" s="4"/>
      <c r="C62" s="4"/>
      <c r="D62" s="4"/>
      <c r="E62" s="4"/>
      <c r="F62" s="4"/>
      <c r="G62" s="4"/>
      <c r="H62" s="4"/>
      <c r="I62" s="6">
        <f t="shared" si="5"/>
        <v>0</v>
      </c>
      <c r="J62" s="7"/>
      <c r="K62" s="7"/>
      <c r="L62" s="5" t="str">
        <f t="shared" ca="1" si="6"/>
        <v/>
      </c>
      <c r="M62" s="4"/>
      <c r="N62" s="4"/>
      <c r="O62" s="4"/>
      <c r="P62" s="4"/>
      <c r="Q62" s="4"/>
      <c r="R62" t="str">
        <f t="shared" si="7"/>
        <v/>
      </c>
      <c r="S62" t="str">
        <f t="shared" si="8"/>
        <v/>
      </c>
    </row>
    <row r="63" spans="1:19">
      <c r="A63" s="5">
        <f t="shared" si="9"/>
        <v>59</v>
      </c>
      <c r="B63" s="4"/>
      <c r="C63" s="4"/>
      <c r="D63" s="4"/>
      <c r="E63" s="4"/>
      <c r="F63" s="4"/>
      <c r="G63" s="4"/>
      <c r="H63" s="4"/>
      <c r="I63" s="6">
        <f t="shared" si="5"/>
        <v>0</v>
      </c>
      <c r="J63" s="7"/>
      <c r="K63" s="7"/>
      <c r="L63" s="5" t="str">
        <f t="shared" ca="1" si="6"/>
        <v/>
      </c>
      <c r="M63" s="4"/>
      <c r="N63" s="4"/>
      <c r="O63" s="4"/>
      <c r="P63" s="4"/>
      <c r="Q63" s="4"/>
      <c r="R63" t="str">
        <f t="shared" si="7"/>
        <v/>
      </c>
      <c r="S63" t="str">
        <f t="shared" si="8"/>
        <v/>
      </c>
    </row>
    <row r="64" spans="1:19">
      <c r="A64" s="5">
        <f t="shared" si="9"/>
        <v>60</v>
      </c>
      <c r="B64" s="4"/>
      <c r="C64" s="4"/>
      <c r="D64" s="4"/>
      <c r="E64" s="4"/>
      <c r="F64" s="4"/>
      <c r="G64" s="4"/>
      <c r="H64" s="4"/>
      <c r="I64" s="6">
        <f t="shared" si="5"/>
        <v>0</v>
      </c>
      <c r="J64" s="7"/>
      <c r="K64" s="7"/>
      <c r="L64" s="5" t="str">
        <f t="shared" ca="1" si="6"/>
        <v/>
      </c>
      <c r="M64" s="4"/>
      <c r="N64" s="4"/>
      <c r="O64" s="4"/>
      <c r="P64" s="4"/>
      <c r="Q64" s="4"/>
      <c r="R64" t="str">
        <f t="shared" si="7"/>
        <v/>
      </c>
      <c r="S64" t="str">
        <f t="shared" si="8"/>
        <v/>
      </c>
    </row>
    <row r="65" spans="1:19">
      <c r="A65" s="5">
        <f t="shared" si="9"/>
        <v>61</v>
      </c>
      <c r="B65" s="4"/>
      <c r="C65" s="4"/>
      <c r="D65" s="4"/>
      <c r="E65" s="4"/>
      <c r="F65" s="4"/>
      <c r="G65" s="4"/>
      <c r="H65" s="4"/>
      <c r="I65" s="6">
        <f t="shared" si="5"/>
        <v>0</v>
      </c>
      <c r="J65" s="7"/>
      <c r="K65" s="7"/>
      <c r="L65" s="5" t="str">
        <f t="shared" ca="1" si="6"/>
        <v/>
      </c>
      <c r="M65" s="4"/>
      <c r="N65" s="4"/>
      <c r="O65" s="4"/>
      <c r="P65" s="4"/>
      <c r="Q65" s="4"/>
      <c r="R65" t="str">
        <f t="shared" si="7"/>
        <v/>
      </c>
      <c r="S65" t="str">
        <f t="shared" si="8"/>
        <v/>
      </c>
    </row>
    <row r="66" spans="1:19">
      <c r="A66" s="5">
        <f t="shared" si="9"/>
        <v>62</v>
      </c>
      <c r="B66" s="4"/>
      <c r="C66" s="4"/>
      <c r="D66" s="4"/>
      <c r="E66" s="4"/>
      <c r="F66" s="4"/>
      <c r="G66" s="4"/>
      <c r="H66" s="4"/>
      <c r="I66" s="6">
        <f t="shared" si="5"/>
        <v>0</v>
      </c>
      <c r="J66" s="7"/>
      <c r="K66" s="7"/>
      <c r="L66" s="5" t="str">
        <f t="shared" ca="1" si="6"/>
        <v/>
      </c>
      <c r="M66" s="4"/>
      <c r="N66" s="4"/>
      <c r="O66" s="4"/>
      <c r="P66" s="4"/>
      <c r="Q66" s="4"/>
      <c r="R66" t="str">
        <f t="shared" si="7"/>
        <v/>
      </c>
      <c r="S66" t="str">
        <f t="shared" si="8"/>
        <v/>
      </c>
    </row>
    <row r="67" spans="1:19">
      <c r="A67" s="5">
        <f t="shared" si="9"/>
        <v>63</v>
      </c>
      <c r="B67" s="4"/>
      <c r="C67" s="4"/>
      <c r="D67" s="4"/>
      <c r="E67" s="4"/>
      <c r="F67" s="4"/>
      <c r="G67" s="4"/>
      <c r="H67" s="4"/>
      <c r="I67" s="6">
        <f t="shared" si="5"/>
        <v>0</v>
      </c>
      <c r="J67" s="7"/>
      <c r="K67" s="7"/>
      <c r="L67" s="5" t="str">
        <f t="shared" ca="1" si="6"/>
        <v/>
      </c>
      <c r="M67" s="4"/>
      <c r="N67" s="4"/>
      <c r="O67" s="4"/>
      <c r="P67" s="4"/>
      <c r="Q67" s="4"/>
      <c r="R67" t="str">
        <f t="shared" si="7"/>
        <v/>
      </c>
      <c r="S67" t="str">
        <f t="shared" si="8"/>
        <v/>
      </c>
    </row>
    <row r="68" spans="1:19">
      <c r="A68" s="5">
        <f t="shared" si="9"/>
        <v>64</v>
      </c>
      <c r="B68" s="4"/>
      <c r="C68" s="4"/>
      <c r="D68" s="4"/>
      <c r="E68" s="4"/>
      <c r="F68" s="4"/>
      <c r="G68" s="4"/>
      <c r="H68" s="4"/>
      <c r="I68" s="6">
        <f t="shared" si="5"/>
        <v>0</v>
      </c>
      <c r="J68" s="7"/>
      <c r="K68" s="7"/>
      <c r="L68" s="5" t="str">
        <f t="shared" ca="1" si="6"/>
        <v/>
      </c>
      <c r="M68" s="4"/>
      <c r="N68" s="4"/>
      <c r="O68" s="4"/>
      <c r="P68" s="4"/>
      <c r="Q68" s="4"/>
      <c r="R68" t="str">
        <f t="shared" si="7"/>
        <v/>
      </c>
      <c r="S68" t="str">
        <f t="shared" si="8"/>
        <v/>
      </c>
    </row>
    <row r="69" spans="1:19">
      <c r="A69" s="5">
        <f t="shared" si="9"/>
        <v>65</v>
      </c>
      <c r="B69" s="4"/>
      <c r="C69" s="4"/>
      <c r="D69" s="4"/>
      <c r="E69" s="4"/>
      <c r="F69" s="4"/>
      <c r="G69" s="4"/>
      <c r="H69" s="4"/>
      <c r="I69" s="6">
        <f t="shared" ref="I69:I100" si="10">IFERROR(MIN(H69/G69,1),0)</f>
        <v>0</v>
      </c>
      <c r="J69" s="7"/>
      <c r="K69" s="7"/>
      <c r="L69" s="5" t="str">
        <f t="shared" ref="L69:L100" ca="1" si="11">IF(J69="","",IF(K69="",TODAY()-J69+1,K69-J69+1))</f>
        <v/>
      </c>
      <c r="M69" s="4"/>
      <c r="N69" s="4"/>
      <c r="O69" s="4"/>
      <c r="P69" s="4"/>
      <c r="Q69" s="4"/>
      <c r="R69" t="str">
        <f t="shared" ref="R69:R100" si="12">IF(K69="","",YEAR(K69))</f>
        <v/>
      </c>
      <c r="S69" t="str">
        <f t="shared" ref="S69:S100" si="13">IF(K69="","",MONTH(K69))</f>
        <v/>
      </c>
    </row>
    <row r="70" spans="1:19">
      <c r="A70" s="5">
        <f t="shared" si="9"/>
        <v>66</v>
      </c>
      <c r="B70" s="4"/>
      <c r="C70" s="4"/>
      <c r="D70" s="4"/>
      <c r="E70" s="4"/>
      <c r="F70" s="4"/>
      <c r="G70" s="4"/>
      <c r="H70" s="4"/>
      <c r="I70" s="6">
        <f t="shared" si="10"/>
        <v>0</v>
      </c>
      <c r="J70" s="7"/>
      <c r="K70" s="7"/>
      <c r="L70" s="5" t="str">
        <f t="shared" ca="1" si="11"/>
        <v/>
      </c>
      <c r="M70" s="4"/>
      <c r="N70" s="4"/>
      <c r="O70" s="4"/>
      <c r="P70" s="4"/>
      <c r="Q70" s="4"/>
      <c r="R70" t="str">
        <f t="shared" si="12"/>
        <v/>
      </c>
      <c r="S70" t="str">
        <f t="shared" si="13"/>
        <v/>
      </c>
    </row>
    <row r="71" spans="1:19">
      <c r="A71" s="5">
        <f t="shared" si="9"/>
        <v>67</v>
      </c>
      <c r="B71" s="4"/>
      <c r="C71" s="4"/>
      <c r="D71" s="4"/>
      <c r="E71" s="4"/>
      <c r="F71" s="4"/>
      <c r="G71" s="4"/>
      <c r="H71" s="4"/>
      <c r="I71" s="6">
        <f t="shared" si="10"/>
        <v>0</v>
      </c>
      <c r="J71" s="7"/>
      <c r="K71" s="7"/>
      <c r="L71" s="5" t="str">
        <f t="shared" ca="1" si="11"/>
        <v/>
      </c>
      <c r="M71" s="4"/>
      <c r="N71" s="4"/>
      <c r="O71" s="4"/>
      <c r="P71" s="4"/>
      <c r="Q71" s="4"/>
      <c r="R71" t="str">
        <f t="shared" si="12"/>
        <v/>
      </c>
      <c r="S71" t="str">
        <f t="shared" si="13"/>
        <v/>
      </c>
    </row>
    <row r="72" spans="1:19">
      <c r="A72" s="5">
        <f t="shared" si="9"/>
        <v>68</v>
      </c>
      <c r="B72" s="4"/>
      <c r="C72" s="4"/>
      <c r="D72" s="4"/>
      <c r="E72" s="4"/>
      <c r="F72" s="4"/>
      <c r="G72" s="4"/>
      <c r="H72" s="4"/>
      <c r="I72" s="6">
        <f t="shared" si="10"/>
        <v>0</v>
      </c>
      <c r="J72" s="7"/>
      <c r="K72" s="7"/>
      <c r="L72" s="5" t="str">
        <f t="shared" ca="1" si="11"/>
        <v/>
      </c>
      <c r="M72" s="4"/>
      <c r="N72" s="4"/>
      <c r="O72" s="4"/>
      <c r="P72" s="4"/>
      <c r="Q72" s="4"/>
      <c r="R72" t="str">
        <f t="shared" si="12"/>
        <v/>
      </c>
      <c r="S72" t="str">
        <f t="shared" si="13"/>
        <v/>
      </c>
    </row>
    <row r="73" spans="1:19">
      <c r="A73" s="5">
        <f t="shared" ref="A73:A104" si="14">A72+1</f>
        <v>69</v>
      </c>
      <c r="B73" s="4"/>
      <c r="C73" s="4"/>
      <c r="D73" s="4"/>
      <c r="E73" s="4"/>
      <c r="F73" s="4"/>
      <c r="G73" s="4"/>
      <c r="H73" s="4"/>
      <c r="I73" s="6">
        <f t="shared" si="10"/>
        <v>0</v>
      </c>
      <c r="J73" s="7"/>
      <c r="K73" s="7"/>
      <c r="L73" s="5" t="str">
        <f t="shared" ca="1" si="11"/>
        <v/>
      </c>
      <c r="M73" s="4"/>
      <c r="N73" s="4"/>
      <c r="O73" s="4"/>
      <c r="P73" s="4"/>
      <c r="Q73" s="4"/>
      <c r="R73" t="str">
        <f t="shared" si="12"/>
        <v/>
      </c>
      <c r="S73" t="str">
        <f t="shared" si="13"/>
        <v/>
      </c>
    </row>
    <row r="74" spans="1:19">
      <c r="A74" s="5">
        <f t="shared" si="14"/>
        <v>70</v>
      </c>
      <c r="B74" s="4"/>
      <c r="C74" s="4"/>
      <c r="D74" s="4"/>
      <c r="E74" s="4"/>
      <c r="F74" s="4"/>
      <c r="G74" s="4"/>
      <c r="H74" s="4"/>
      <c r="I74" s="6">
        <f t="shared" si="10"/>
        <v>0</v>
      </c>
      <c r="J74" s="7"/>
      <c r="K74" s="7"/>
      <c r="L74" s="5" t="str">
        <f t="shared" ca="1" si="11"/>
        <v/>
      </c>
      <c r="M74" s="4"/>
      <c r="N74" s="4"/>
      <c r="O74" s="4"/>
      <c r="P74" s="4"/>
      <c r="Q74" s="4"/>
      <c r="R74" t="str">
        <f t="shared" si="12"/>
        <v/>
      </c>
      <c r="S74" t="str">
        <f t="shared" si="13"/>
        <v/>
      </c>
    </row>
    <row r="75" spans="1:19">
      <c r="A75" s="5">
        <f t="shared" si="14"/>
        <v>71</v>
      </c>
      <c r="B75" s="4"/>
      <c r="C75" s="4"/>
      <c r="D75" s="4"/>
      <c r="E75" s="4"/>
      <c r="F75" s="4"/>
      <c r="G75" s="4"/>
      <c r="H75" s="4"/>
      <c r="I75" s="6">
        <f t="shared" si="10"/>
        <v>0</v>
      </c>
      <c r="J75" s="7"/>
      <c r="K75" s="7"/>
      <c r="L75" s="5" t="str">
        <f t="shared" ca="1" si="11"/>
        <v/>
      </c>
      <c r="M75" s="4"/>
      <c r="N75" s="4"/>
      <c r="O75" s="4"/>
      <c r="P75" s="4"/>
      <c r="Q75" s="4"/>
      <c r="R75" t="str">
        <f t="shared" si="12"/>
        <v/>
      </c>
      <c r="S75" t="str">
        <f t="shared" si="13"/>
        <v/>
      </c>
    </row>
    <row r="76" spans="1:19">
      <c r="A76" s="5">
        <f t="shared" si="14"/>
        <v>72</v>
      </c>
      <c r="B76" s="4"/>
      <c r="C76" s="4"/>
      <c r="D76" s="4"/>
      <c r="E76" s="4"/>
      <c r="F76" s="4"/>
      <c r="G76" s="4"/>
      <c r="H76" s="4"/>
      <c r="I76" s="6">
        <f t="shared" si="10"/>
        <v>0</v>
      </c>
      <c r="J76" s="7"/>
      <c r="K76" s="7"/>
      <c r="L76" s="5" t="str">
        <f t="shared" ca="1" si="11"/>
        <v/>
      </c>
      <c r="M76" s="4"/>
      <c r="N76" s="4"/>
      <c r="O76" s="4"/>
      <c r="P76" s="4"/>
      <c r="Q76" s="4"/>
      <c r="R76" t="str">
        <f t="shared" si="12"/>
        <v/>
      </c>
      <c r="S76" t="str">
        <f t="shared" si="13"/>
        <v/>
      </c>
    </row>
    <row r="77" spans="1:19">
      <c r="A77" s="5">
        <f t="shared" si="14"/>
        <v>73</v>
      </c>
      <c r="B77" s="4"/>
      <c r="C77" s="4"/>
      <c r="D77" s="4"/>
      <c r="E77" s="4"/>
      <c r="F77" s="4"/>
      <c r="G77" s="4"/>
      <c r="H77" s="4"/>
      <c r="I77" s="6">
        <f t="shared" si="10"/>
        <v>0</v>
      </c>
      <c r="J77" s="7"/>
      <c r="K77" s="7"/>
      <c r="L77" s="5" t="str">
        <f t="shared" ca="1" si="11"/>
        <v/>
      </c>
      <c r="M77" s="4"/>
      <c r="N77" s="4"/>
      <c r="O77" s="4"/>
      <c r="P77" s="4"/>
      <c r="Q77" s="4"/>
      <c r="R77" t="str">
        <f t="shared" si="12"/>
        <v/>
      </c>
      <c r="S77" t="str">
        <f t="shared" si="13"/>
        <v/>
      </c>
    </row>
    <row r="78" spans="1:19">
      <c r="A78" s="5">
        <f t="shared" si="14"/>
        <v>74</v>
      </c>
      <c r="B78" s="4"/>
      <c r="C78" s="4"/>
      <c r="D78" s="4"/>
      <c r="E78" s="4"/>
      <c r="F78" s="4"/>
      <c r="G78" s="4"/>
      <c r="H78" s="4"/>
      <c r="I78" s="6">
        <f t="shared" si="10"/>
        <v>0</v>
      </c>
      <c r="J78" s="7"/>
      <c r="K78" s="7"/>
      <c r="L78" s="5" t="str">
        <f t="shared" ca="1" si="11"/>
        <v/>
      </c>
      <c r="M78" s="4"/>
      <c r="N78" s="4"/>
      <c r="O78" s="4"/>
      <c r="P78" s="4"/>
      <c r="Q78" s="4"/>
      <c r="R78" t="str">
        <f t="shared" si="12"/>
        <v/>
      </c>
      <c r="S78" t="str">
        <f t="shared" si="13"/>
        <v/>
      </c>
    </row>
    <row r="79" spans="1:19">
      <c r="A79" s="5">
        <f t="shared" si="14"/>
        <v>75</v>
      </c>
      <c r="B79" s="4"/>
      <c r="C79" s="4"/>
      <c r="D79" s="4"/>
      <c r="E79" s="4"/>
      <c r="F79" s="4"/>
      <c r="G79" s="4"/>
      <c r="H79" s="4"/>
      <c r="I79" s="6">
        <f t="shared" si="10"/>
        <v>0</v>
      </c>
      <c r="J79" s="7"/>
      <c r="K79" s="7"/>
      <c r="L79" s="5" t="str">
        <f t="shared" ca="1" si="11"/>
        <v/>
      </c>
      <c r="M79" s="4"/>
      <c r="N79" s="4"/>
      <c r="O79" s="4"/>
      <c r="P79" s="4"/>
      <c r="Q79" s="4"/>
      <c r="R79" t="str">
        <f t="shared" si="12"/>
        <v/>
      </c>
      <c r="S79" t="str">
        <f t="shared" si="13"/>
        <v/>
      </c>
    </row>
    <row r="80" spans="1:19">
      <c r="A80" s="5">
        <f t="shared" si="14"/>
        <v>76</v>
      </c>
      <c r="B80" s="4"/>
      <c r="C80" s="4"/>
      <c r="D80" s="4"/>
      <c r="E80" s="4"/>
      <c r="F80" s="4"/>
      <c r="G80" s="4"/>
      <c r="H80" s="4"/>
      <c r="I80" s="6">
        <f t="shared" si="10"/>
        <v>0</v>
      </c>
      <c r="J80" s="7"/>
      <c r="K80" s="7"/>
      <c r="L80" s="5" t="str">
        <f t="shared" ca="1" si="11"/>
        <v/>
      </c>
      <c r="M80" s="4"/>
      <c r="N80" s="4"/>
      <c r="O80" s="4"/>
      <c r="P80" s="4"/>
      <c r="Q80" s="4"/>
      <c r="R80" t="str">
        <f t="shared" si="12"/>
        <v/>
      </c>
      <c r="S80" t="str">
        <f t="shared" si="13"/>
        <v/>
      </c>
    </row>
    <row r="81" spans="1:19">
      <c r="A81" s="5">
        <f t="shared" si="14"/>
        <v>77</v>
      </c>
      <c r="B81" s="4"/>
      <c r="C81" s="4"/>
      <c r="D81" s="4"/>
      <c r="E81" s="4"/>
      <c r="F81" s="4"/>
      <c r="G81" s="4"/>
      <c r="H81" s="4"/>
      <c r="I81" s="6">
        <f t="shared" si="10"/>
        <v>0</v>
      </c>
      <c r="J81" s="7"/>
      <c r="K81" s="7"/>
      <c r="L81" s="5" t="str">
        <f t="shared" ca="1" si="11"/>
        <v/>
      </c>
      <c r="M81" s="4"/>
      <c r="N81" s="4"/>
      <c r="O81" s="4"/>
      <c r="P81" s="4"/>
      <c r="Q81" s="4"/>
      <c r="R81" t="str">
        <f t="shared" si="12"/>
        <v/>
      </c>
      <c r="S81" t="str">
        <f t="shared" si="13"/>
        <v/>
      </c>
    </row>
    <row r="82" spans="1:19">
      <c r="A82" s="5">
        <f t="shared" si="14"/>
        <v>78</v>
      </c>
      <c r="B82" s="4"/>
      <c r="C82" s="4"/>
      <c r="D82" s="4"/>
      <c r="E82" s="4"/>
      <c r="F82" s="4"/>
      <c r="G82" s="4"/>
      <c r="H82" s="4"/>
      <c r="I82" s="6">
        <f t="shared" si="10"/>
        <v>0</v>
      </c>
      <c r="J82" s="7"/>
      <c r="K82" s="7"/>
      <c r="L82" s="5" t="str">
        <f t="shared" ca="1" si="11"/>
        <v/>
      </c>
      <c r="M82" s="4"/>
      <c r="N82" s="4"/>
      <c r="O82" s="4"/>
      <c r="P82" s="4"/>
      <c r="Q82" s="4"/>
      <c r="R82" t="str">
        <f t="shared" si="12"/>
        <v/>
      </c>
      <c r="S82" t="str">
        <f t="shared" si="13"/>
        <v/>
      </c>
    </row>
    <row r="83" spans="1:19">
      <c r="A83" s="5">
        <f t="shared" si="14"/>
        <v>79</v>
      </c>
      <c r="B83" s="4"/>
      <c r="C83" s="4"/>
      <c r="D83" s="4"/>
      <c r="E83" s="4"/>
      <c r="F83" s="4"/>
      <c r="G83" s="4"/>
      <c r="H83" s="4"/>
      <c r="I83" s="6">
        <f t="shared" si="10"/>
        <v>0</v>
      </c>
      <c r="J83" s="7"/>
      <c r="K83" s="7"/>
      <c r="L83" s="5" t="str">
        <f t="shared" ca="1" si="11"/>
        <v/>
      </c>
      <c r="M83" s="4"/>
      <c r="N83" s="4"/>
      <c r="O83" s="4"/>
      <c r="P83" s="4"/>
      <c r="Q83" s="4"/>
      <c r="R83" t="str">
        <f t="shared" si="12"/>
        <v/>
      </c>
      <c r="S83" t="str">
        <f t="shared" si="13"/>
        <v/>
      </c>
    </row>
    <row r="84" spans="1:19">
      <c r="A84" s="5">
        <f t="shared" si="14"/>
        <v>80</v>
      </c>
      <c r="B84" s="4"/>
      <c r="C84" s="4"/>
      <c r="D84" s="4"/>
      <c r="E84" s="4"/>
      <c r="F84" s="4"/>
      <c r="G84" s="4"/>
      <c r="H84" s="4"/>
      <c r="I84" s="6">
        <f t="shared" si="10"/>
        <v>0</v>
      </c>
      <c r="J84" s="7"/>
      <c r="K84" s="7"/>
      <c r="L84" s="5" t="str">
        <f t="shared" ca="1" si="11"/>
        <v/>
      </c>
      <c r="M84" s="4"/>
      <c r="N84" s="4"/>
      <c r="O84" s="4"/>
      <c r="P84" s="4"/>
      <c r="Q84" s="4"/>
      <c r="R84" t="str">
        <f t="shared" si="12"/>
        <v/>
      </c>
      <c r="S84" t="str">
        <f t="shared" si="13"/>
        <v/>
      </c>
    </row>
    <row r="85" spans="1:19">
      <c r="A85" s="5">
        <f t="shared" si="14"/>
        <v>81</v>
      </c>
      <c r="B85" s="4"/>
      <c r="C85" s="4"/>
      <c r="D85" s="4"/>
      <c r="E85" s="4"/>
      <c r="F85" s="4"/>
      <c r="G85" s="4"/>
      <c r="H85" s="4"/>
      <c r="I85" s="6">
        <f t="shared" si="10"/>
        <v>0</v>
      </c>
      <c r="J85" s="7"/>
      <c r="K85" s="7"/>
      <c r="L85" s="5" t="str">
        <f t="shared" ca="1" si="11"/>
        <v/>
      </c>
      <c r="M85" s="4"/>
      <c r="N85" s="4"/>
      <c r="O85" s="4"/>
      <c r="P85" s="4"/>
      <c r="Q85" s="4"/>
      <c r="R85" t="str">
        <f t="shared" si="12"/>
        <v/>
      </c>
      <c r="S85" t="str">
        <f t="shared" si="13"/>
        <v/>
      </c>
    </row>
    <row r="86" spans="1:19">
      <c r="A86" s="5">
        <f t="shared" si="14"/>
        <v>82</v>
      </c>
      <c r="B86" s="4"/>
      <c r="C86" s="4"/>
      <c r="D86" s="4"/>
      <c r="E86" s="4"/>
      <c r="F86" s="4"/>
      <c r="G86" s="4"/>
      <c r="H86" s="4"/>
      <c r="I86" s="6">
        <f t="shared" si="10"/>
        <v>0</v>
      </c>
      <c r="J86" s="7"/>
      <c r="K86" s="7"/>
      <c r="L86" s="5" t="str">
        <f t="shared" ca="1" si="11"/>
        <v/>
      </c>
      <c r="M86" s="4"/>
      <c r="N86" s="4"/>
      <c r="O86" s="4"/>
      <c r="P86" s="4"/>
      <c r="Q86" s="4"/>
      <c r="R86" t="str">
        <f t="shared" si="12"/>
        <v/>
      </c>
      <c r="S86" t="str">
        <f t="shared" si="13"/>
        <v/>
      </c>
    </row>
    <row r="87" spans="1:19">
      <c r="A87" s="5">
        <f t="shared" si="14"/>
        <v>83</v>
      </c>
      <c r="B87" s="4"/>
      <c r="C87" s="4"/>
      <c r="D87" s="4"/>
      <c r="E87" s="4"/>
      <c r="F87" s="4"/>
      <c r="G87" s="4"/>
      <c r="H87" s="4"/>
      <c r="I87" s="6">
        <f t="shared" si="10"/>
        <v>0</v>
      </c>
      <c r="J87" s="7"/>
      <c r="K87" s="7"/>
      <c r="L87" s="5" t="str">
        <f t="shared" ca="1" si="11"/>
        <v/>
      </c>
      <c r="M87" s="4"/>
      <c r="N87" s="4"/>
      <c r="O87" s="4"/>
      <c r="P87" s="4"/>
      <c r="Q87" s="4"/>
      <c r="R87" t="str">
        <f t="shared" si="12"/>
        <v/>
      </c>
      <c r="S87" t="str">
        <f t="shared" si="13"/>
        <v/>
      </c>
    </row>
    <row r="88" spans="1:19">
      <c r="A88" s="5">
        <f t="shared" si="14"/>
        <v>84</v>
      </c>
      <c r="B88" s="4"/>
      <c r="C88" s="4"/>
      <c r="D88" s="4"/>
      <c r="E88" s="4"/>
      <c r="F88" s="4"/>
      <c r="G88" s="4"/>
      <c r="H88" s="4"/>
      <c r="I88" s="6">
        <f t="shared" si="10"/>
        <v>0</v>
      </c>
      <c r="J88" s="7"/>
      <c r="K88" s="7"/>
      <c r="L88" s="5" t="str">
        <f t="shared" ca="1" si="11"/>
        <v/>
      </c>
      <c r="M88" s="4"/>
      <c r="N88" s="4"/>
      <c r="O88" s="4"/>
      <c r="P88" s="4"/>
      <c r="Q88" s="4"/>
      <c r="R88" t="str">
        <f t="shared" si="12"/>
        <v/>
      </c>
      <c r="S88" t="str">
        <f t="shared" si="13"/>
        <v/>
      </c>
    </row>
    <row r="89" spans="1:19">
      <c r="A89" s="5">
        <f t="shared" si="14"/>
        <v>85</v>
      </c>
      <c r="B89" s="4"/>
      <c r="C89" s="4"/>
      <c r="D89" s="4"/>
      <c r="E89" s="4"/>
      <c r="F89" s="4"/>
      <c r="G89" s="4"/>
      <c r="H89" s="4"/>
      <c r="I89" s="6">
        <f t="shared" si="10"/>
        <v>0</v>
      </c>
      <c r="J89" s="7"/>
      <c r="K89" s="7"/>
      <c r="L89" s="5" t="str">
        <f t="shared" ca="1" si="11"/>
        <v/>
      </c>
      <c r="M89" s="4"/>
      <c r="N89" s="4"/>
      <c r="O89" s="4"/>
      <c r="P89" s="4"/>
      <c r="Q89" s="4"/>
      <c r="R89" t="str">
        <f t="shared" si="12"/>
        <v/>
      </c>
      <c r="S89" t="str">
        <f t="shared" si="13"/>
        <v/>
      </c>
    </row>
    <row r="90" spans="1:19">
      <c r="A90" s="5">
        <f t="shared" si="14"/>
        <v>86</v>
      </c>
      <c r="B90" s="4"/>
      <c r="C90" s="4"/>
      <c r="D90" s="4"/>
      <c r="E90" s="4"/>
      <c r="F90" s="4"/>
      <c r="G90" s="4"/>
      <c r="H90" s="4"/>
      <c r="I90" s="6">
        <f t="shared" si="10"/>
        <v>0</v>
      </c>
      <c r="J90" s="7"/>
      <c r="K90" s="7"/>
      <c r="L90" s="5" t="str">
        <f t="shared" ca="1" si="11"/>
        <v/>
      </c>
      <c r="M90" s="4"/>
      <c r="N90" s="4"/>
      <c r="O90" s="4"/>
      <c r="P90" s="4"/>
      <c r="Q90" s="4"/>
      <c r="R90" t="str">
        <f t="shared" si="12"/>
        <v/>
      </c>
      <c r="S90" t="str">
        <f t="shared" si="13"/>
        <v/>
      </c>
    </row>
    <row r="91" spans="1:19">
      <c r="A91" s="5">
        <f t="shared" si="14"/>
        <v>87</v>
      </c>
      <c r="B91" s="4"/>
      <c r="C91" s="4"/>
      <c r="D91" s="4"/>
      <c r="E91" s="4"/>
      <c r="F91" s="4"/>
      <c r="G91" s="4"/>
      <c r="H91" s="4"/>
      <c r="I91" s="6">
        <f t="shared" si="10"/>
        <v>0</v>
      </c>
      <c r="J91" s="7"/>
      <c r="K91" s="7"/>
      <c r="L91" s="5" t="str">
        <f t="shared" ca="1" si="11"/>
        <v/>
      </c>
      <c r="M91" s="4"/>
      <c r="N91" s="4"/>
      <c r="O91" s="4"/>
      <c r="P91" s="4"/>
      <c r="Q91" s="4"/>
      <c r="R91" t="str">
        <f t="shared" si="12"/>
        <v/>
      </c>
      <c r="S91" t="str">
        <f t="shared" si="13"/>
        <v/>
      </c>
    </row>
    <row r="92" spans="1:19">
      <c r="A92" s="5">
        <f t="shared" si="14"/>
        <v>88</v>
      </c>
      <c r="B92" s="4"/>
      <c r="C92" s="4"/>
      <c r="D92" s="4"/>
      <c r="E92" s="4"/>
      <c r="F92" s="4"/>
      <c r="G92" s="4"/>
      <c r="H92" s="4"/>
      <c r="I92" s="6">
        <f t="shared" si="10"/>
        <v>0</v>
      </c>
      <c r="J92" s="7"/>
      <c r="K92" s="7"/>
      <c r="L92" s="5" t="str">
        <f t="shared" ca="1" si="11"/>
        <v/>
      </c>
      <c r="M92" s="4"/>
      <c r="N92" s="4"/>
      <c r="O92" s="4"/>
      <c r="P92" s="4"/>
      <c r="Q92" s="4"/>
      <c r="R92" t="str">
        <f t="shared" si="12"/>
        <v/>
      </c>
      <c r="S92" t="str">
        <f t="shared" si="13"/>
        <v/>
      </c>
    </row>
    <row r="93" spans="1:19">
      <c r="A93" s="5">
        <f t="shared" si="14"/>
        <v>89</v>
      </c>
      <c r="B93" s="4"/>
      <c r="C93" s="4"/>
      <c r="D93" s="4"/>
      <c r="E93" s="4"/>
      <c r="F93" s="4"/>
      <c r="G93" s="4"/>
      <c r="H93" s="4"/>
      <c r="I93" s="6">
        <f t="shared" si="10"/>
        <v>0</v>
      </c>
      <c r="J93" s="7"/>
      <c r="K93" s="7"/>
      <c r="L93" s="5" t="str">
        <f t="shared" ca="1" si="11"/>
        <v/>
      </c>
      <c r="M93" s="4"/>
      <c r="N93" s="4"/>
      <c r="O93" s="4"/>
      <c r="P93" s="4"/>
      <c r="Q93" s="4"/>
      <c r="R93" t="str">
        <f t="shared" si="12"/>
        <v/>
      </c>
      <c r="S93" t="str">
        <f t="shared" si="13"/>
        <v/>
      </c>
    </row>
    <row r="94" spans="1:19">
      <c r="A94" s="5">
        <f t="shared" si="14"/>
        <v>90</v>
      </c>
      <c r="B94" s="4"/>
      <c r="C94" s="4"/>
      <c r="D94" s="4"/>
      <c r="E94" s="4"/>
      <c r="F94" s="4"/>
      <c r="G94" s="4"/>
      <c r="H94" s="4"/>
      <c r="I94" s="6">
        <f t="shared" si="10"/>
        <v>0</v>
      </c>
      <c r="J94" s="7"/>
      <c r="K94" s="7"/>
      <c r="L94" s="5" t="str">
        <f t="shared" ca="1" si="11"/>
        <v/>
      </c>
      <c r="M94" s="4"/>
      <c r="N94" s="4"/>
      <c r="O94" s="4"/>
      <c r="P94" s="4"/>
      <c r="Q94" s="4"/>
      <c r="R94" t="str">
        <f t="shared" si="12"/>
        <v/>
      </c>
      <c r="S94" t="str">
        <f t="shared" si="13"/>
        <v/>
      </c>
    </row>
    <row r="95" spans="1:19">
      <c r="A95" s="5">
        <f t="shared" si="14"/>
        <v>91</v>
      </c>
      <c r="B95" s="4"/>
      <c r="C95" s="4"/>
      <c r="D95" s="4"/>
      <c r="E95" s="4"/>
      <c r="F95" s="4"/>
      <c r="G95" s="4"/>
      <c r="H95" s="4"/>
      <c r="I95" s="6">
        <f t="shared" si="10"/>
        <v>0</v>
      </c>
      <c r="J95" s="7"/>
      <c r="K95" s="7"/>
      <c r="L95" s="5" t="str">
        <f t="shared" ca="1" si="11"/>
        <v/>
      </c>
      <c r="M95" s="4"/>
      <c r="N95" s="4"/>
      <c r="O95" s="4"/>
      <c r="P95" s="4"/>
      <c r="Q95" s="4"/>
      <c r="R95" t="str">
        <f t="shared" si="12"/>
        <v/>
      </c>
      <c r="S95" t="str">
        <f t="shared" si="13"/>
        <v/>
      </c>
    </row>
    <row r="96" spans="1:19">
      <c r="A96" s="5">
        <f t="shared" si="14"/>
        <v>92</v>
      </c>
      <c r="B96" s="4"/>
      <c r="C96" s="4"/>
      <c r="D96" s="4"/>
      <c r="E96" s="4"/>
      <c r="F96" s="4"/>
      <c r="G96" s="4"/>
      <c r="H96" s="4"/>
      <c r="I96" s="6">
        <f t="shared" si="10"/>
        <v>0</v>
      </c>
      <c r="J96" s="7"/>
      <c r="K96" s="7"/>
      <c r="L96" s="5" t="str">
        <f t="shared" ca="1" si="11"/>
        <v/>
      </c>
      <c r="M96" s="4"/>
      <c r="N96" s="4"/>
      <c r="O96" s="4"/>
      <c r="P96" s="4"/>
      <c r="Q96" s="4"/>
      <c r="R96" t="str">
        <f t="shared" si="12"/>
        <v/>
      </c>
      <c r="S96" t="str">
        <f t="shared" si="13"/>
        <v/>
      </c>
    </row>
    <row r="97" spans="1:19">
      <c r="A97" s="5">
        <f t="shared" si="14"/>
        <v>93</v>
      </c>
      <c r="B97" s="4"/>
      <c r="C97" s="4"/>
      <c r="D97" s="4"/>
      <c r="E97" s="4"/>
      <c r="F97" s="4"/>
      <c r="G97" s="4"/>
      <c r="H97" s="4"/>
      <c r="I97" s="6">
        <f t="shared" si="10"/>
        <v>0</v>
      </c>
      <c r="J97" s="7"/>
      <c r="K97" s="7"/>
      <c r="L97" s="5" t="str">
        <f t="shared" ca="1" si="11"/>
        <v/>
      </c>
      <c r="M97" s="4"/>
      <c r="N97" s="4"/>
      <c r="O97" s="4"/>
      <c r="P97" s="4"/>
      <c r="Q97" s="4"/>
      <c r="R97" t="str">
        <f t="shared" si="12"/>
        <v/>
      </c>
      <c r="S97" t="str">
        <f t="shared" si="13"/>
        <v/>
      </c>
    </row>
    <row r="98" spans="1:19">
      <c r="A98" s="5">
        <f t="shared" si="14"/>
        <v>94</v>
      </c>
      <c r="B98" s="4"/>
      <c r="C98" s="4"/>
      <c r="D98" s="4"/>
      <c r="E98" s="4"/>
      <c r="F98" s="4"/>
      <c r="G98" s="4"/>
      <c r="H98" s="4"/>
      <c r="I98" s="6">
        <f t="shared" si="10"/>
        <v>0</v>
      </c>
      <c r="J98" s="7"/>
      <c r="K98" s="7"/>
      <c r="L98" s="5" t="str">
        <f t="shared" ca="1" si="11"/>
        <v/>
      </c>
      <c r="M98" s="4"/>
      <c r="N98" s="4"/>
      <c r="O98" s="4"/>
      <c r="P98" s="4"/>
      <c r="Q98" s="4"/>
      <c r="R98" t="str">
        <f t="shared" si="12"/>
        <v/>
      </c>
      <c r="S98" t="str">
        <f t="shared" si="13"/>
        <v/>
      </c>
    </row>
    <row r="99" spans="1:19">
      <c r="A99" s="5">
        <f t="shared" si="14"/>
        <v>95</v>
      </c>
      <c r="B99" s="4"/>
      <c r="C99" s="4"/>
      <c r="D99" s="4"/>
      <c r="E99" s="4"/>
      <c r="F99" s="4"/>
      <c r="G99" s="4"/>
      <c r="H99" s="4"/>
      <c r="I99" s="6">
        <f t="shared" si="10"/>
        <v>0</v>
      </c>
      <c r="J99" s="7"/>
      <c r="K99" s="7"/>
      <c r="L99" s="5" t="str">
        <f t="shared" ca="1" si="11"/>
        <v/>
      </c>
      <c r="M99" s="4"/>
      <c r="N99" s="4"/>
      <c r="O99" s="4"/>
      <c r="P99" s="4"/>
      <c r="Q99" s="4"/>
      <c r="R99" t="str">
        <f t="shared" si="12"/>
        <v/>
      </c>
      <c r="S99" t="str">
        <f t="shared" si="13"/>
        <v/>
      </c>
    </row>
    <row r="100" spans="1:19">
      <c r="A100" s="5">
        <f t="shared" si="14"/>
        <v>96</v>
      </c>
      <c r="B100" s="4"/>
      <c r="C100" s="4"/>
      <c r="D100" s="4"/>
      <c r="E100" s="4"/>
      <c r="F100" s="4"/>
      <c r="G100" s="4"/>
      <c r="H100" s="4"/>
      <c r="I100" s="6">
        <f t="shared" si="10"/>
        <v>0</v>
      </c>
      <c r="J100" s="7"/>
      <c r="K100" s="7"/>
      <c r="L100" s="5" t="str">
        <f t="shared" ca="1" si="11"/>
        <v/>
      </c>
      <c r="M100" s="4"/>
      <c r="N100" s="4"/>
      <c r="O100" s="4"/>
      <c r="P100" s="4"/>
      <c r="Q100" s="4"/>
      <c r="R100" t="str">
        <f t="shared" si="12"/>
        <v/>
      </c>
      <c r="S100" t="str">
        <f t="shared" si="13"/>
        <v/>
      </c>
    </row>
    <row r="101" spans="1:19">
      <c r="A101" s="5">
        <f t="shared" si="14"/>
        <v>97</v>
      </c>
      <c r="B101" s="4"/>
      <c r="C101" s="4"/>
      <c r="D101" s="4"/>
      <c r="E101" s="4"/>
      <c r="F101" s="4"/>
      <c r="G101" s="4"/>
      <c r="H101" s="4"/>
      <c r="I101" s="6">
        <f t="shared" ref="I101:I132" si="15">IFERROR(MIN(H101/G101,1),0)</f>
        <v>0</v>
      </c>
      <c r="J101" s="7"/>
      <c r="K101" s="7"/>
      <c r="L101" s="5" t="str">
        <f t="shared" ref="L101:L132" ca="1" si="16">IF(J101="","",IF(K101="",TODAY()-J101+1,K101-J101+1))</f>
        <v/>
      </c>
      <c r="M101" s="4"/>
      <c r="N101" s="4"/>
      <c r="O101" s="4"/>
      <c r="P101" s="4"/>
      <c r="Q101" s="4"/>
      <c r="R101" t="str">
        <f t="shared" ref="R101:R132" si="17">IF(K101="","",YEAR(K101))</f>
        <v/>
      </c>
      <c r="S101" t="str">
        <f t="shared" ref="S101:S132" si="18">IF(K101="","",MONTH(K101))</f>
        <v/>
      </c>
    </row>
    <row r="102" spans="1:19">
      <c r="A102" s="5">
        <f t="shared" si="14"/>
        <v>98</v>
      </c>
      <c r="B102" s="4"/>
      <c r="C102" s="4"/>
      <c r="D102" s="4"/>
      <c r="E102" s="4"/>
      <c r="F102" s="4"/>
      <c r="G102" s="4"/>
      <c r="H102" s="4"/>
      <c r="I102" s="6">
        <f t="shared" si="15"/>
        <v>0</v>
      </c>
      <c r="J102" s="7"/>
      <c r="K102" s="7"/>
      <c r="L102" s="5" t="str">
        <f t="shared" ca="1" si="16"/>
        <v/>
      </c>
      <c r="M102" s="4"/>
      <c r="N102" s="4"/>
      <c r="O102" s="4"/>
      <c r="P102" s="4"/>
      <c r="Q102" s="4"/>
      <c r="R102" t="str">
        <f t="shared" si="17"/>
        <v/>
      </c>
      <c r="S102" t="str">
        <f t="shared" si="18"/>
        <v/>
      </c>
    </row>
    <row r="103" spans="1:19">
      <c r="A103" s="5">
        <f t="shared" si="14"/>
        <v>99</v>
      </c>
      <c r="B103" s="4"/>
      <c r="C103" s="4"/>
      <c r="D103" s="4"/>
      <c r="E103" s="4"/>
      <c r="F103" s="4"/>
      <c r="G103" s="4"/>
      <c r="H103" s="4"/>
      <c r="I103" s="6">
        <f t="shared" si="15"/>
        <v>0</v>
      </c>
      <c r="J103" s="7"/>
      <c r="K103" s="7"/>
      <c r="L103" s="5" t="str">
        <f t="shared" ca="1" si="16"/>
        <v/>
      </c>
      <c r="M103" s="4"/>
      <c r="N103" s="4"/>
      <c r="O103" s="4"/>
      <c r="P103" s="4"/>
      <c r="Q103" s="4"/>
      <c r="R103" t="str">
        <f t="shared" si="17"/>
        <v/>
      </c>
      <c r="S103" t="str">
        <f t="shared" si="18"/>
        <v/>
      </c>
    </row>
    <row r="104" spans="1:19">
      <c r="A104" s="5">
        <f t="shared" si="14"/>
        <v>100</v>
      </c>
      <c r="B104" s="4"/>
      <c r="C104" s="4"/>
      <c r="D104" s="4"/>
      <c r="E104" s="4"/>
      <c r="F104" s="4"/>
      <c r="G104" s="4"/>
      <c r="H104" s="4"/>
      <c r="I104" s="6">
        <f t="shared" si="15"/>
        <v>0</v>
      </c>
      <c r="J104" s="7"/>
      <c r="K104" s="7"/>
      <c r="L104" s="5" t="str">
        <f t="shared" ca="1" si="16"/>
        <v/>
      </c>
      <c r="M104" s="4"/>
      <c r="N104" s="4"/>
      <c r="O104" s="4"/>
      <c r="P104" s="4"/>
      <c r="Q104" s="4"/>
      <c r="R104" t="str">
        <f t="shared" si="17"/>
        <v/>
      </c>
      <c r="S104" t="str">
        <f t="shared" si="18"/>
        <v/>
      </c>
    </row>
    <row r="105" spans="1:19">
      <c r="A105" s="5">
        <f t="shared" ref="A105:A136" si="19">A104+1</f>
        <v>101</v>
      </c>
      <c r="B105" s="4"/>
      <c r="C105" s="4"/>
      <c r="D105" s="4"/>
      <c r="E105" s="4"/>
      <c r="F105" s="4"/>
      <c r="G105" s="4"/>
      <c r="H105" s="4"/>
      <c r="I105" s="6">
        <f t="shared" si="15"/>
        <v>0</v>
      </c>
      <c r="J105" s="7"/>
      <c r="K105" s="7"/>
      <c r="L105" s="5" t="str">
        <f t="shared" ca="1" si="16"/>
        <v/>
      </c>
      <c r="M105" s="4"/>
      <c r="N105" s="4"/>
      <c r="O105" s="4"/>
      <c r="P105" s="4"/>
      <c r="Q105" s="4"/>
      <c r="R105" t="str">
        <f t="shared" si="17"/>
        <v/>
      </c>
      <c r="S105" t="str">
        <f t="shared" si="18"/>
        <v/>
      </c>
    </row>
    <row r="106" spans="1:19">
      <c r="A106" s="5">
        <f t="shared" si="19"/>
        <v>102</v>
      </c>
      <c r="B106" s="4"/>
      <c r="C106" s="4"/>
      <c r="D106" s="4"/>
      <c r="E106" s="4"/>
      <c r="F106" s="4"/>
      <c r="G106" s="4"/>
      <c r="H106" s="4"/>
      <c r="I106" s="6">
        <f t="shared" si="15"/>
        <v>0</v>
      </c>
      <c r="J106" s="7"/>
      <c r="K106" s="7"/>
      <c r="L106" s="5" t="str">
        <f t="shared" ca="1" si="16"/>
        <v/>
      </c>
      <c r="M106" s="4"/>
      <c r="N106" s="4"/>
      <c r="O106" s="4"/>
      <c r="P106" s="4"/>
      <c r="Q106" s="4"/>
      <c r="R106" t="str">
        <f t="shared" si="17"/>
        <v/>
      </c>
      <c r="S106" t="str">
        <f t="shared" si="18"/>
        <v/>
      </c>
    </row>
    <row r="107" spans="1:19">
      <c r="A107" s="5">
        <f t="shared" si="19"/>
        <v>103</v>
      </c>
      <c r="B107" s="4"/>
      <c r="C107" s="4"/>
      <c r="D107" s="4"/>
      <c r="E107" s="4"/>
      <c r="F107" s="4"/>
      <c r="G107" s="4"/>
      <c r="H107" s="4"/>
      <c r="I107" s="6">
        <f t="shared" si="15"/>
        <v>0</v>
      </c>
      <c r="J107" s="7"/>
      <c r="K107" s="7"/>
      <c r="L107" s="5" t="str">
        <f t="shared" ca="1" si="16"/>
        <v/>
      </c>
      <c r="M107" s="4"/>
      <c r="N107" s="4"/>
      <c r="O107" s="4"/>
      <c r="P107" s="4"/>
      <c r="Q107" s="4"/>
      <c r="R107" t="str">
        <f t="shared" si="17"/>
        <v/>
      </c>
      <c r="S107" t="str">
        <f t="shared" si="18"/>
        <v/>
      </c>
    </row>
    <row r="108" spans="1:19">
      <c r="A108" s="5">
        <f t="shared" si="19"/>
        <v>104</v>
      </c>
      <c r="B108" s="4"/>
      <c r="C108" s="4"/>
      <c r="D108" s="4"/>
      <c r="E108" s="4"/>
      <c r="F108" s="4"/>
      <c r="G108" s="4"/>
      <c r="H108" s="4"/>
      <c r="I108" s="6">
        <f t="shared" si="15"/>
        <v>0</v>
      </c>
      <c r="J108" s="7"/>
      <c r="K108" s="7"/>
      <c r="L108" s="5" t="str">
        <f t="shared" ca="1" si="16"/>
        <v/>
      </c>
      <c r="M108" s="4"/>
      <c r="N108" s="4"/>
      <c r="O108" s="4"/>
      <c r="P108" s="4"/>
      <c r="Q108" s="4"/>
      <c r="R108" t="str">
        <f t="shared" si="17"/>
        <v/>
      </c>
      <c r="S108" t="str">
        <f t="shared" si="18"/>
        <v/>
      </c>
    </row>
    <row r="109" spans="1:19">
      <c r="A109" s="5">
        <f t="shared" si="19"/>
        <v>105</v>
      </c>
      <c r="B109" s="4"/>
      <c r="C109" s="4"/>
      <c r="D109" s="4"/>
      <c r="E109" s="4"/>
      <c r="F109" s="4"/>
      <c r="G109" s="4"/>
      <c r="H109" s="4"/>
      <c r="I109" s="6">
        <f t="shared" si="15"/>
        <v>0</v>
      </c>
      <c r="J109" s="7"/>
      <c r="K109" s="7"/>
      <c r="L109" s="5" t="str">
        <f t="shared" ca="1" si="16"/>
        <v/>
      </c>
      <c r="M109" s="4"/>
      <c r="N109" s="4"/>
      <c r="O109" s="4"/>
      <c r="P109" s="4"/>
      <c r="Q109" s="4"/>
      <c r="R109" t="str">
        <f t="shared" si="17"/>
        <v/>
      </c>
      <c r="S109" t="str">
        <f t="shared" si="18"/>
        <v/>
      </c>
    </row>
    <row r="110" spans="1:19">
      <c r="A110" s="5">
        <f t="shared" si="19"/>
        <v>106</v>
      </c>
      <c r="B110" s="4"/>
      <c r="C110" s="4"/>
      <c r="D110" s="4"/>
      <c r="E110" s="4"/>
      <c r="F110" s="4"/>
      <c r="G110" s="4"/>
      <c r="H110" s="4"/>
      <c r="I110" s="6">
        <f t="shared" si="15"/>
        <v>0</v>
      </c>
      <c r="J110" s="7"/>
      <c r="K110" s="7"/>
      <c r="L110" s="5" t="str">
        <f t="shared" ca="1" si="16"/>
        <v/>
      </c>
      <c r="M110" s="4"/>
      <c r="N110" s="4"/>
      <c r="O110" s="4"/>
      <c r="P110" s="4"/>
      <c r="Q110" s="4"/>
      <c r="R110" t="str">
        <f t="shared" si="17"/>
        <v/>
      </c>
      <c r="S110" t="str">
        <f t="shared" si="18"/>
        <v/>
      </c>
    </row>
    <row r="111" spans="1:19">
      <c r="A111" s="5">
        <f t="shared" si="19"/>
        <v>107</v>
      </c>
      <c r="B111" s="4"/>
      <c r="C111" s="4"/>
      <c r="D111" s="4"/>
      <c r="E111" s="4"/>
      <c r="F111" s="4"/>
      <c r="G111" s="4"/>
      <c r="H111" s="4"/>
      <c r="I111" s="6">
        <f t="shared" si="15"/>
        <v>0</v>
      </c>
      <c r="J111" s="7"/>
      <c r="K111" s="7"/>
      <c r="L111" s="5" t="str">
        <f t="shared" ca="1" si="16"/>
        <v/>
      </c>
      <c r="M111" s="4"/>
      <c r="N111" s="4"/>
      <c r="O111" s="4"/>
      <c r="P111" s="4"/>
      <c r="Q111" s="4"/>
      <c r="R111" t="str">
        <f t="shared" si="17"/>
        <v/>
      </c>
      <c r="S111" t="str">
        <f t="shared" si="18"/>
        <v/>
      </c>
    </row>
    <row r="112" spans="1:19">
      <c r="A112" s="5">
        <f t="shared" si="19"/>
        <v>108</v>
      </c>
      <c r="B112" s="4"/>
      <c r="C112" s="4"/>
      <c r="D112" s="4"/>
      <c r="E112" s="4"/>
      <c r="F112" s="4"/>
      <c r="G112" s="4"/>
      <c r="H112" s="4"/>
      <c r="I112" s="6">
        <f t="shared" si="15"/>
        <v>0</v>
      </c>
      <c r="J112" s="7"/>
      <c r="K112" s="7"/>
      <c r="L112" s="5" t="str">
        <f t="shared" ca="1" si="16"/>
        <v/>
      </c>
      <c r="M112" s="4"/>
      <c r="N112" s="4"/>
      <c r="O112" s="4"/>
      <c r="P112" s="4"/>
      <c r="Q112" s="4"/>
      <c r="R112" t="str">
        <f t="shared" si="17"/>
        <v/>
      </c>
      <c r="S112" t="str">
        <f t="shared" si="18"/>
        <v/>
      </c>
    </row>
    <row r="113" spans="1:19">
      <c r="A113" s="5">
        <f t="shared" si="19"/>
        <v>109</v>
      </c>
      <c r="B113" s="4"/>
      <c r="C113" s="4"/>
      <c r="D113" s="4"/>
      <c r="E113" s="4"/>
      <c r="F113" s="4"/>
      <c r="G113" s="4"/>
      <c r="H113" s="4"/>
      <c r="I113" s="6">
        <f t="shared" si="15"/>
        <v>0</v>
      </c>
      <c r="J113" s="7"/>
      <c r="K113" s="7"/>
      <c r="L113" s="5" t="str">
        <f t="shared" ca="1" si="16"/>
        <v/>
      </c>
      <c r="M113" s="4"/>
      <c r="N113" s="4"/>
      <c r="O113" s="4"/>
      <c r="P113" s="4"/>
      <c r="Q113" s="4"/>
      <c r="R113" t="str">
        <f t="shared" si="17"/>
        <v/>
      </c>
      <c r="S113" t="str">
        <f t="shared" si="18"/>
        <v/>
      </c>
    </row>
    <row r="114" spans="1:19">
      <c r="A114" s="5">
        <f t="shared" si="19"/>
        <v>110</v>
      </c>
      <c r="B114" s="4"/>
      <c r="C114" s="4"/>
      <c r="D114" s="4"/>
      <c r="E114" s="4"/>
      <c r="F114" s="4"/>
      <c r="G114" s="4"/>
      <c r="H114" s="4"/>
      <c r="I114" s="6">
        <f t="shared" si="15"/>
        <v>0</v>
      </c>
      <c r="J114" s="7"/>
      <c r="K114" s="7"/>
      <c r="L114" s="5" t="str">
        <f t="shared" ca="1" si="16"/>
        <v/>
      </c>
      <c r="M114" s="4"/>
      <c r="N114" s="4"/>
      <c r="O114" s="4"/>
      <c r="P114" s="4"/>
      <c r="Q114" s="4"/>
      <c r="R114" t="str">
        <f t="shared" si="17"/>
        <v/>
      </c>
      <c r="S114" t="str">
        <f t="shared" si="18"/>
        <v/>
      </c>
    </row>
    <row r="115" spans="1:19">
      <c r="A115" s="5">
        <f t="shared" si="19"/>
        <v>111</v>
      </c>
      <c r="B115" s="4"/>
      <c r="C115" s="4"/>
      <c r="D115" s="4"/>
      <c r="E115" s="4"/>
      <c r="F115" s="4"/>
      <c r="G115" s="4"/>
      <c r="H115" s="4"/>
      <c r="I115" s="6">
        <f t="shared" si="15"/>
        <v>0</v>
      </c>
      <c r="J115" s="7"/>
      <c r="K115" s="7"/>
      <c r="L115" s="5" t="str">
        <f t="shared" ca="1" si="16"/>
        <v/>
      </c>
      <c r="M115" s="4"/>
      <c r="N115" s="4"/>
      <c r="O115" s="4"/>
      <c r="P115" s="4"/>
      <c r="Q115" s="4"/>
      <c r="R115" t="str">
        <f t="shared" si="17"/>
        <v/>
      </c>
      <c r="S115" t="str">
        <f t="shared" si="18"/>
        <v/>
      </c>
    </row>
    <row r="116" spans="1:19">
      <c r="A116" s="5">
        <f t="shared" si="19"/>
        <v>112</v>
      </c>
      <c r="B116" s="4"/>
      <c r="C116" s="4"/>
      <c r="D116" s="4"/>
      <c r="E116" s="4"/>
      <c r="F116" s="4"/>
      <c r="G116" s="4"/>
      <c r="H116" s="4"/>
      <c r="I116" s="6">
        <f t="shared" si="15"/>
        <v>0</v>
      </c>
      <c r="J116" s="7"/>
      <c r="K116" s="7"/>
      <c r="L116" s="5" t="str">
        <f t="shared" ca="1" si="16"/>
        <v/>
      </c>
      <c r="M116" s="4"/>
      <c r="N116" s="4"/>
      <c r="O116" s="4"/>
      <c r="P116" s="4"/>
      <c r="Q116" s="4"/>
      <c r="R116" t="str">
        <f t="shared" si="17"/>
        <v/>
      </c>
      <c r="S116" t="str">
        <f t="shared" si="18"/>
        <v/>
      </c>
    </row>
    <row r="117" spans="1:19">
      <c r="A117" s="5">
        <f t="shared" si="19"/>
        <v>113</v>
      </c>
      <c r="B117" s="4"/>
      <c r="C117" s="4"/>
      <c r="D117" s="4"/>
      <c r="E117" s="4"/>
      <c r="F117" s="4"/>
      <c r="G117" s="4"/>
      <c r="H117" s="4"/>
      <c r="I117" s="6">
        <f t="shared" si="15"/>
        <v>0</v>
      </c>
      <c r="J117" s="7"/>
      <c r="K117" s="7"/>
      <c r="L117" s="5" t="str">
        <f t="shared" ca="1" si="16"/>
        <v/>
      </c>
      <c r="M117" s="4"/>
      <c r="N117" s="4"/>
      <c r="O117" s="4"/>
      <c r="P117" s="4"/>
      <c r="Q117" s="4"/>
      <c r="R117" t="str">
        <f t="shared" si="17"/>
        <v/>
      </c>
      <c r="S117" t="str">
        <f t="shared" si="18"/>
        <v/>
      </c>
    </row>
    <row r="118" spans="1:19">
      <c r="A118" s="5">
        <f t="shared" si="19"/>
        <v>114</v>
      </c>
      <c r="B118" s="4"/>
      <c r="C118" s="4"/>
      <c r="D118" s="4"/>
      <c r="E118" s="4"/>
      <c r="F118" s="4"/>
      <c r="G118" s="4"/>
      <c r="H118" s="4"/>
      <c r="I118" s="6">
        <f t="shared" si="15"/>
        <v>0</v>
      </c>
      <c r="J118" s="7"/>
      <c r="K118" s="7"/>
      <c r="L118" s="5" t="str">
        <f t="shared" ca="1" si="16"/>
        <v/>
      </c>
      <c r="M118" s="4"/>
      <c r="N118" s="4"/>
      <c r="O118" s="4"/>
      <c r="P118" s="4"/>
      <c r="Q118" s="4"/>
      <c r="R118" t="str">
        <f t="shared" si="17"/>
        <v/>
      </c>
      <c r="S118" t="str">
        <f t="shared" si="18"/>
        <v/>
      </c>
    </row>
    <row r="119" spans="1:19">
      <c r="A119" s="5">
        <f t="shared" si="19"/>
        <v>115</v>
      </c>
      <c r="B119" s="4"/>
      <c r="C119" s="4"/>
      <c r="D119" s="4"/>
      <c r="E119" s="4"/>
      <c r="F119" s="4"/>
      <c r="G119" s="4"/>
      <c r="H119" s="4"/>
      <c r="I119" s="6">
        <f t="shared" si="15"/>
        <v>0</v>
      </c>
      <c r="J119" s="7"/>
      <c r="K119" s="7"/>
      <c r="L119" s="5" t="str">
        <f t="shared" ca="1" si="16"/>
        <v/>
      </c>
      <c r="M119" s="4"/>
      <c r="N119" s="4"/>
      <c r="O119" s="4"/>
      <c r="P119" s="4"/>
      <c r="Q119" s="4"/>
      <c r="R119" t="str">
        <f t="shared" si="17"/>
        <v/>
      </c>
      <c r="S119" t="str">
        <f t="shared" si="18"/>
        <v/>
      </c>
    </row>
    <row r="120" spans="1:19">
      <c r="A120" s="5">
        <f t="shared" si="19"/>
        <v>116</v>
      </c>
      <c r="B120" s="4"/>
      <c r="C120" s="4"/>
      <c r="D120" s="4"/>
      <c r="E120" s="4"/>
      <c r="F120" s="4"/>
      <c r="G120" s="4"/>
      <c r="H120" s="4"/>
      <c r="I120" s="6">
        <f t="shared" si="15"/>
        <v>0</v>
      </c>
      <c r="J120" s="7"/>
      <c r="K120" s="7"/>
      <c r="L120" s="5" t="str">
        <f t="shared" ca="1" si="16"/>
        <v/>
      </c>
      <c r="M120" s="4"/>
      <c r="N120" s="4"/>
      <c r="O120" s="4"/>
      <c r="P120" s="4"/>
      <c r="Q120" s="4"/>
      <c r="R120" t="str">
        <f t="shared" si="17"/>
        <v/>
      </c>
      <c r="S120" t="str">
        <f t="shared" si="18"/>
        <v/>
      </c>
    </row>
    <row r="121" spans="1:19">
      <c r="A121" s="5">
        <f t="shared" si="19"/>
        <v>117</v>
      </c>
      <c r="B121" s="4"/>
      <c r="C121" s="4"/>
      <c r="D121" s="4"/>
      <c r="E121" s="4"/>
      <c r="F121" s="4"/>
      <c r="G121" s="4"/>
      <c r="H121" s="4"/>
      <c r="I121" s="6">
        <f t="shared" si="15"/>
        <v>0</v>
      </c>
      <c r="J121" s="7"/>
      <c r="K121" s="7"/>
      <c r="L121" s="5" t="str">
        <f t="shared" ca="1" si="16"/>
        <v/>
      </c>
      <c r="M121" s="4"/>
      <c r="N121" s="4"/>
      <c r="O121" s="4"/>
      <c r="P121" s="4"/>
      <c r="Q121" s="4"/>
      <c r="R121" t="str">
        <f t="shared" si="17"/>
        <v/>
      </c>
      <c r="S121" t="str">
        <f t="shared" si="18"/>
        <v/>
      </c>
    </row>
    <row r="122" spans="1:19">
      <c r="A122" s="5">
        <f t="shared" si="19"/>
        <v>118</v>
      </c>
      <c r="B122" s="4"/>
      <c r="C122" s="4"/>
      <c r="D122" s="4"/>
      <c r="E122" s="4"/>
      <c r="F122" s="4"/>
      <c r="G122" s="4"/>
      <c r="H122" s="4"/>
      <c r="I122" s="6">
        <f t="shared" si="15"/>
        <v>0</v>
      </c>
      <c r="J122" s="7"/>
      <c r="K122" s="7"/>
      <c r="L122" s="5" t="str">
        <f t="shared" ca="1" si="16"/>
        <v/>
      </c>
      <c r="M122" s="4"/>
      <c r="N122" s="4"/>
      <c r="O122" s="4"/>
      <c r="P122" s="4"/>
      <c r="Q122" s="4"/>
      <c r="R122" t="str">
        <f t="shared" si="17"/>
        <v/>
      </c>
      <c r="S122" t="str">
        <f t="shared" si="18"/>
        <v/>
      </c>
    </row>
    <row r="123" spans="1:19">
      <c r="A123" s="5">
        <f t="shared" si="19"/>
        <v>119</v>
      </c>
      <c r="B123" s="4"/>
      <c r="C123" s="4"/>
      <c r="D123" s="4"/>
      <c r="E123" s="4"/>
      <c r="F123" s="4"/>
      <c r="G123" s="4"/>
      <c r="H123" s="4"/>
      <c r="I123" s="6">
        <f t="shared" si="15"/>
        <v>0</v>
      </c>
      <c r="J123" s="7"/>
      <c r="K123" s="7"/>
      <c r="L123" s="5" t="str">
        <f t="shared" ca="1" si="16"/>
        <v/>
      </c>
      <c r="M123" s="4"/>
      <c r="N123" s="4"/>
      <c r="O123" s="4"/>
      <c r="P123" s="4"/>
      <c r="Q123" s="4"/>
      <c r="R123" t="str">
        <f t="shared" si="17"/>
        <v/>
      </c>
      <c r="S123" t="str">
        <f t="shared" si="18"/>
        <v/>
      </c>
    </row>
    <row r="124" spans="1:19">
      <c r="A124" s="5">
        <f t="shared" si="19"/>
        <v>120</v>
      </c>
      <c r="B124" s="4"/>
      <c r="C124" s="4"/>
      <c r="D124" s="4"/>
      <c r="E124" s="4"/>
      <c r="F124" s="4"/>
      <c r="G124" s="4"/>
      <c r="H124" s="4"/>
      <c r="I124" s="6">
        <f t="shared" si="15"/>
        <v>0</v>
      </c>
      <c r="J124" s="7"/>
      <c r="K124" s="7"/>
      <c r="L124" s="5" t="str">
        <f t="shared" ca="1" si="16"/>
        <v/>
      </c>
      <c r="M124" s="4"/>
      <c r="N124" s="4"/>
      <c r="O124" s="4"/>
      <c r="P124" s="4"/>
      <c r="Q124" s="4"/>
      <c r="R124" t="str">
        <f t="shared" si="17"/>
        <v/>
      </c>
      <c r="S124" t="str">
        <f t="shared" si="18"/>
        <v/>
      </c>
    </row>
    <row r="125" spans="1:19">
      <c r="A125" s="5">
        <f t="shared" si="19"/>
        <v>121</v>
      </c>
      <c r="B125" s="4"/>
      <c r="C125" s="4"/>
      <c r="D125" s="4"/>
      <c r="E125" s="4"/>
      <c r="F125" s="4"/>
      <c r="G125" s="4"/>
      <c r="H125" s="4"/>
      <c r="I125" s="6">
        <f t="shared" si="15"/>
        <v>0</v>
      </c>
      <c r="J125" s="7"/>
      <c r="K125" s="7"/>
      <c r="L125" s="5" t="str">
        <f t="shared" ca="1" si="16"/>
        <v/>
      </c>
      <c r="M125" s="4"/>
      <c r="N125" s="4"/>
      <c r="O125" s="4"/>
      <c r="P125" s="4"/>
      <c r="Q125" s="4"/>
      <c r="R125" t="str">
        <f t="shared" si="17"/>
        <v/>
      </c>
      <c r="S125" t="str">
        <f t="shared" si="18"/>
        <v/>
      </c>
    </row>
    <row r="126" spans="1:19">
      <c r="A126" s="5">
        <f t="shared" si="19"/>
        <v>122</v>
      </c>
      <c r="B126" s="4"/>
      <c r="C126" s="4"/>
      <c r="D126" s="4"/>
      <c r="E126" s="4"/>
      <c r="F126" s="4"/>
      <c r="G126" s="4"/>
      <c r="H126" s="4"/>
      <c r="I126" s="6">
        <f t="shared" si="15"/>
        <v>0</v>
      </c>
      <c r="J126" s="7"/>
      <c r="K126" s="7"/>
      <c r="L126" s="5" t="str">
        <f t="shared" ca="1" si="16"/>
        <v/>
      </c>
      <c r="M126" s="4"/>
      <c r="N126" s="4"/>
      <c r="O126" s="4"/>
      <c r="P126" s="4"/>
      <c r="Q126" s="4"/>
      <c r="R126" t="str">
        <f t="shared" si="17"/>
        <v/>
      </c>
      <c r="S126" t="str">
        <f t="shared" si="18"/>
        <v/>
      </c>
    </row>
    <row r="127" spans="1:19">
      <c r="A127" s="5">
        <f t="shared" si="19"/>
        <v>123</v>
      </c>
      <c r="B127" s="4"/>
      <c r="C127" s="4"/>
      <c r="D127" s="4"/>
      <c r="E127" s="4"/>
      <c r="F127" s="4"/>
      <c r="G127" s="4"/>
      <c r="H127" s="4"/>
      <c r="I127" s="6">
        <f t="shared" si="15"/>
        <v>0</v>
      </c>
      <c r="J127" s="7"/>
      <c r="K127" s="7"/>
      <c r="L127" s="5" t="str">
        <f t="shared" ca="1" si="16"/>
        <v/>
      </c>
      <c r="M127" s="4"/>
      <c r="N127" s="4"/>
      <c r="O127" s="4"/>
      <c r="P127" s="4"/>
      <c r="Q127" s="4"/>
      <c r="R127" t="str">
        <f t="shared" si="17"/>
        <v/>
      </c>
      <c r="S127" t="str">
        <f t="shared" si="18"/>
        <v/>
      </c>
    </row>
    <row r="128" spans="1:19">
      <c r="A128" s="5">
        <f t="shared" si="19"/>
        <v>124</v>
      </c>
      <c r="B128" s="4"/>
      <c r="C128" s="4"/>
      <c r="D128" s="4"/>
      <c r="E128" s="4"/>
      <c r="F128" s="4"/>
      <c r="G128" s="4"/>
      <c r="H128" s="4"/>
      <c r="I128" s="6">
        <f t="shared" si="15"/>
        <v>0</v>
      </c>
      <c r="J128" s="7"/>
      <c r="K128" s="7"/>
      <c r="L128" s="5" t="str">
        <f t="shared" ca="1" si="16"/>
        <v/>
      </c>
      <c r="M128" s="4"/>
      <c r="N128" s="4"/>
      <c r="O128" s="4"/>
      <c r="P128" s="4"/>
      <c r="Q128" s="4"/>
      <c r="R128" t="str">
        <f t="shared" si="17"/>
        <v/>
      </c>
      <c r="S128" t="str">
        <f t="shared" si="18"/>
        <v/>
      </c>
    </row>
    <row r="129" spans="1:19">
      <c r="A129" s="5">
        <f t="shared" si="19"/>
        <v>125</v>
      </c>
      <c r="B129" s="4"/>
      <c r="C129" s="4"/>
      <c r="D129" s="4"/>
      <c r="E129" s="4"/>
      <c r="F129" s="4"/>
      <c r="G129" s="4"/>
      <c r="H129" s="4"/>
      <c r="I129" s="6">
        <f t="shared" si="15"/>
        <v>0</v>
      </c>
      <c r="J129" s="7"/>
      <c r="K129" s="7"/>
      <c r="L129" s="5" t="str">
        <f t="shared" ca="1" si="16"/>
        <v/>
      </c>
      <c r="M129" s="4"/>
      <c r="N129" s="4"/>
      <c r="O129" s="4"/>
      <c r="P129" s="4"/>
      <c r="Q129" s="4"/>
      <c r="R129" t="str">
        <f t="shared" si="17"/>
        <v/>
      </c>
      <c r="S129" t="str">
        <f t="shared" si="18"/>
        <v/>
      </c>
    </row>
    <row r="130" spans="1:19">
      <c r="A130" s="5">
        <f t="shared" si="19"/>
        <v>126</v>
      </c>
      <c r="B130" s="4"/>
      <c r="C130" s="4"/>
      <c r="D130" s="4"/>
      <c r="E130" s="4"/>
      <c r="F130" s="4"/>
      <c r="G130" s="4"/>
      <c r="H130" s="4"/>
      <c r="I130" s="6">
        <f t="shared" si="15"/>
        <v>0</v>
      </c>
      <c r="J130" s="7"/>
      <c r="K130" s="7"/>
      <c r="L130" s="5" t="str">
        <f t="shared" ca="1" si="16"/>
        <v/>
      </c>
      <c r="M130" s="4"/>
      <c r="N130" s="4"/>
      <c r="O130" s="4"/>
      <c r="P130" s="4"/>
      <c r="Q130" s="4"/>
      <c r="R130" t="str">
        <f t="shared" si="17"/>
        <v/>
      </c>
      <c r="S130" t="str">
        <f t="shared" si="18"/>
        <v/>
      </c>
    </row>
    <row r="131" spans="1:19">
      <c r="A131" s="5">
        <f t="shared" si="19"/>
        <v>127</v>
      </c>
      <c r="B131" s="4"/>
      <c r="C131" s="4"/>
      <c r="D131" s="4"/>
      <c r="E131" s="4"/>
      <c r="F131" s="4"/>
      <c r="G131" s="4"/>
      <c r="H131" s="4"/>
      <c r="I131" s="6">
        <f t="shared" si="15"/>
        <v>0</v>
      </c>
      <c r="J131" s="7"/>
      <c r="K131" s="7"/>
      <c r="L131" s="5" t="str">
        <f t="shared" ca="1" si="16"/>
        <v/>
      </c>
      <c r="M131" s="4"/>
      <c r="N131" s="4"/>
      <c r="O131" s="4"/>
      <c r="P131" s="4"/>
      <c r="Q131" s="4"/>
      <c r="R131" t="str">
        <f t="shared" si="17"/>
        <v/>
      </c>
      <c r="S131" t="str">
        <f t="shared" si="18"/>
        <v/>
      </c>
    </row>
    <row r="132" spans="1:19">
      <c r="A132" s="5">
        <f t="shared" si="19"/>
        <v>128</v>
      </c>
      <c r="B132" s="4"/>
      <c r="C132" s="4"/>
      <c r="D132" s="4"/>
      <c r="E132" s="4"/>
      <c r="F132" s="4"/>
      <c r="G132" s="4"/>
      <c r="H132" s="4"/>
      <c r="I132" s="6">
        <f t="shared" si="15"/>
        <v>0</v>
      </c>
      <c r="J132" s="7"/>
      <c r="K132" s="7"/>
      <c r="L132" s="5" t="str">
        <f t="shared" ca="1" si="16"/>
        <v/>
      </c>
      <c r="M132" s="4"/>
      <c r="N132" s="4"/>
      <c r="O132" s="4"/>
      <c r="P132" s="4"/>
      <c r="Q132" s="4"/>
      <c r="R132" t="str">
        <f t="shared" si="17"/>
        <v/>
      </c>
      <c r="S132" t="str">
        <f t="shared" si="18"/>
        <v/>
      </c>
    </row>
    <row r="133" spans="1:19">
      <c r="A133" s="5">
        <f t="shared" si="19"/>
        <v>129</v>
      </c>
      <c r="B133" s="4"/>
      <c r="C133" s="4"/>
      <c r="D133" s="4"/>
      <c r="E133" s="4"/>
      <c r="F133" s="4"/>
      <c r="G133" s="4"/>
      <c r="H133" s="4"/>
      <c r="I133" s="6">
        <f t="shared" ref="I133:I164" si="20">IFERROR(MIN(H133/G133,1),0)</f>
        <v>0</v>
      </c>
      <c r="J133" s="7"/>
      <c r="K133" s="7"/>
      <c r="L133" s="5" t="str">
        <f t="shared" ref="L133:L164" ca="1" si="21">IF(J133="","",IF(K133="",TODAY()-J133+1,K133-J133+1))</f>
        <v/>
      </c>
      <c r="M133" s="4"/>
      <c r="N133" s="4"/>
      <c r="O133" s="4"/>
      <c r="P133" s="4"/>
      <c r="Q133" s="4"/>
      <c r="R133" t="str">
        <f t="shared" ref="R133:R164" si="22">IF(K133="","",YEAR(K133))</f>
        <v/>
      </c>
      <c r="S133" t="str">
        <f t="shared" ref="S133:S164" si="23">IF(K133="","",MONTH(K133))</f>
        <v/>
      </c>
    </row>
    <row r="134" spans="1:19">
      <c r="A134" s="5">
        <f t="shared" si="19"/>
        <v>130</v>
      </c>
      <c r="B134" s="4"/>
      <c r="C134" s="4"/>
      <c r="D134" s="4"/>
      <c r="E134" s="4"/>
      <c r="F134" s="4"/>
      <c r="G134" s="4"/>
      <c r="H134" s="4"/>
      <c r="I134" s="6">
        <f t="shared" si="20"/>
        <v>0</v>
      </c>
      <c r="J134" s="7"/>
      <c r="K134" s="7"/>
      <c r="L134" s="5" t="str">
        <f t="shared" ca="1" si="21"/>
        <v/>
      </c>
      <c r="M134" s="4"/>
      <c r="N134" s="4"/>
      <c r="O134" s="4"/>
      <c r="P134" s="4"/>
      <c r="Q134" s="4"/>
      <c r="R134" t="str">
        <f t="shared" si="22"/>
        <v/>
      </c>
      <c r="S134" t="str">
        <f t="shared" si="23"/>
        <v/>
      </c>
    </row>
    <row r="135" spans="1:19">
      <c r="A135" s="5">
        <f t="shared" si="19"/>
        <v>131</v>
      </c>
      <c r="B135" s="4"/>
      <c r="C135" s="4"/>
      <c r="D135" s="4"/>
      <c r="E135" s="4"/>
      <c r="F135" s="4"/>
      <c r="G135" s="4"/>
      <c r="H135" s="4"/>
      <c r="I135" s="6">
        <f t="shared" si="20"/>
        <v>0</v>
      </c>
      <c r="J135" s="7"/>
      <c r="K135" s="7"/>
      <c r="L135" s="5" t="str">
        <f t="shared" ca="1" si="21"/>
        <v/>
      </c>
      <c r="M135" s="4"/>
      <c r="N135" s="4"/>
      <c r="O135" s="4"/>
      <c r="P135" s="4"/>
      <c r="Q135" s="4"/>
      <c r="R135" t="str">
        <f t="shared" si="22"/>
        <v/>
      </c>
      <c r="S135" t="str">
        <f t="shared" si="23"/>
        <v/>
      </c>
    </row>
    <row r="136" spans="1:19">
      <c r="A136" s="5">
        <f t="shared" si="19"/>
        <v>132</v>
      </c>
      <c r="B136" s="4"/>
      <c r="C136" s="4"/>
      <c r="D136" s="4"/>
      <c r="E136" s="4"/>
      <c r="F136" s="4"/>
      <c r="G136" s="4"/>
      <c r="H136" s="4"/>
      <c r="I136" s="6">
        <f t="shared" si="20"/>
        <v>0</v>
      </c>
      <c r="J136" s="7"/>
      <c r="K136" s="7"/>
      <c r="L136" s="5" t="str">
        <f t="shared" ca="1" si="21"/>
        <v/>
      </c>
      <c r="M136" s="4"/>
      <c r="N136" s="4"/>
      <c r="O136" s="4"/>
      <c r="P136" s="4"/>
      <c r="Q136" s="4"/>
      <c r="R136" t="str">
        <f t="shared" si="22"/>
        <v/>
      </c>
      <c r="S136" t="str">
        <f t="shared" si="23"/>
        <v/>
      </c>
    </row>
    <row r="137" spans="1:19">
      <c r="A137" s="5">
        <f t="shared" ref="A137:A168" si="24">A136+1</f>
        <v>133</v>
      </c>
      <c r="B137" s="4"/>
      <c r="C137" s="4"/>
      <c r="D137" s="4"/>
      <c r="E137" s="4"/>
      <c r="F137" s="4"/>
      <c r="G137" s="4"/>
      <c r="H137" s="4"/>
      <c r="I137" s="6">
        <f t="shared" si="20"/>
        <v>0</v>
      </c>
      <c r="J137" s="7"/>
      <c r="K137" s="7"/>
      <c r="L137" s="5" t="str">
        <f t="shared" ca="1" si="21"/>
        <v/>
      </c>
      <c r="M137" s="4"/>
      <c r="N137" s="4"/>
      <c r="O137" s="4"/>
      <c r="P137" s="4"/>
      <c r="Q137" s="4"/>
      <c r="R137" t="str">
        <f t="shared" si="22"/>
        <v/>
      </c>
      <c r="S137" t="str">
        <f t="shared" si="23"/>
        <v/>
      </c>
    </row>
    <row r="138" spans="1:19">
      <c r="A138" s="5">
        <f t="shared" si="24"/>
        <v>134</v>
      </c>
      <c r="B138" s="4"/>
      <c r="C138" s="4"/>
      <c r="D138" s="4"/>
      <c r="E138" s="4"/>
      <c r="F138" s="4"/>
      <c r="G138" s="4"/>
      <c r="H138" s="4"/>
      <c r="I138" s="6">
        <f t="shared" si="20"/>
        <v>0</v>
      </c>
      <c r="J138" s="7"/>
      <c r="K138" s="7"/>
      <c r="L138" s="5" t="str">
        <f t="shared" ca="1" si="21"/>
        <v/>
      </c>
      <c r="M138" s="4"/>
      <c r="N138" s="4"/>
      <c r="O138" s="4"/>
      <c r="P138" s="4"/>
      <c r="Q138" s="4"/>
      <c r="R138" t="str">
        <f t="shared" si="22"/>
        <v/>
      </c>
      <c r="S138" t="str">
        <f t="shared" si="23"/>
        <v/>
      </c>
    </row>
    <row r="139" spans="1:19">
      <c r="A139" s="5">
        <f t="shared" si="24"/>
        <v>135</v>
      </c>
      <c r="B139" s="4"/>
      <c r="C139" s="4"/>
      <c r="D139" s="4"/>
      <c r="E139" s="4"/>
      <c r="F139" s="4"/>
      <c r="G139" s="4"/>
      <c r="H139" s="4"/>
      <c r="I139" s="6">
        <f t="shared" si="20"/>
        <v>0</v>
      </c>
      <c r="J139" s="7"/>
      <c r="K139" s="7"/>
      <c r="L139" s="5" t="str">
        <f t="shared" ca="1" si="21"/>
        <v/>
      </c>
      <c r="M139" s="4"/>
      <c r="N139" s="4"/>
      <c r="O139" s="4"/>
      <c r="P139" s="4"/>
      <c r="Q139" s="4"/>
      <c r="R139" t="str">
        <f t="shared" si="22"/>
        <v/>
      </c>
      <c r="S139" t="str">
        <f t="shared" si="23"/>
        <v/>
      </c>
    </row>
    <row r="140" spans="1:19">
      <c r="A140" s="5">
        <f t="shared" si="24"/>
        <v>136</v>
      </c>
      <c r="B140" s="4"/>
      <c r="C140" s="4"/>
      <c r="D140" s="4"/>
      <c r="E140" s="4"/>
      <c r="F140" s="4"/>
      <c r="G140" s="4"/>
      <c r="H140" s="4"/>
      <c r="I140" s="6">
        <f t="shared" si="20"/>
        <v>0</v>
      </c>
      <c r="J140" s="7"/>
      <c r="K140" s="7"/>
      <c r="L140" s="5" t="str">
        <f t="shared" ca="1" si="21"/>
        <v/>
      </c>
      <c r="M140" s="4"/>
      <c r="N140" s="4"/>
      <c r="O140" s="4"/>
      <c r="P140" s="4"/>
      <c r="Q140" s="4"/>
      <c r="R140" t="str">
        <f t="shared" si="22"/>
        <v/>
      </c>
      <c r="S140" t="str">
        <f t="shared" si="23"/>
        <v/>
      </c>
    </row>
    <row r="141" spans="1:19">
      <c r="A141" s="5">
        <f t="shared" si="24"/>
        <v>137</v>
      </c>
      <c r="B141" s="4"/>
      <c r="C141" s="4"/>
      <c r="D141" s="4"/>
      <c r="E141" s="4"/>
      <c r="F141" s="4"/>
      <c r="G141" s="4"/>
      <c r="H141" s="4"/>
      <c r="I141" s="6">
        <f t="shared" si="20"/>
        <v>0</v>
      </c>
      <c r="J141" s="7"/>
      <c r="K141" s="7"/>
      <c r="L141" s="5" t="str">
        <f t="shared" ca="1" si="21"/>
        <v/>
      </c>
      <c r="M141" s="4"/>
      <c r="N141" s="4"/>
      <c r="O141" s="4"/>
      <c r="P141" s="4"/>
      <c r="Q141" s="4"/>
      <c r="R141" t="str">
        <f t="shared" si="22"/>
        <v/>
      </c>
      <c r="S141" t="str">
        <f t="shared" si="23"/>
        <v/>
      </c>
    </row>
    <row r="142" spans="1:19">
      <c r="A142" s="5">
        <f t="shared" si="24"/>
        <v>138</v>
      </c>
      <c r="B142" s="4"/>
      <c r="C142" s="4"/>
      <c r="D142" s="4"/>
      <c r="E142" s="4"/>
      <c r="F142" s="4"/>
      <c r="G142" s="4"/>
      <c r="H142" s="4"/>
      <c r="I142" s="6">
        <f t="shared" si="20"/>
        <v>0</v>
      </c>
      <c r="J142" s="7"/>
      <c r="K142" s="7"/>
      <c r="L142" s="5" t="str">
        <f t="shared" ca="1" si="21"/>
        <v/>
      </c>
      <c r="M142" s="4"/>
      <c r="N142" s="4"/>
      <c r="O142" s="4"/>
      <c r="P142" s="4"/>
      <c r="Q142" s="4"/>
      <c r="R142" t="str">
        <f t="shared" si="22"/>
        <v/>
      </c>
      <c r="S142" t="str">
        <f t="shared" si="23"/>
        <v/>
      </c>
    </row>
    <row r="143" spans="1:19">
      <c r="A143" s="5">
        <f t="shared" si="24"/>
        <v>139</v>
      </c>
      <c r="B143" s="4"/>
      <c r="C143" s="4"/>
      <c r="D143" s="4"/>
      <c r="E143" s="4"/>
      <c r="F143" s="4"/>
      <c r="G143" s="4"/>
      <c r="H143" s="4"/>
      <c r="I143" s="6">
        <f t="shared" si="20"/>
        <v>0</v>
      </c>
      <c r="J143" s="7"/>
      <c r="K143" s="7"/>
      <c r="L143" s="5" t="str">
        <f t="shared" ca="1" si="21"/>
        <v/>
      </c>
      <c r="M143" s="4"/>
      <c r="N143" s="4"/>
      <c r="O143" s="4"/>
      <c r="P143" s="4"/>
      <c r="Q143" s="4"/>
      <c r="R143" t="str">
        <f t="shared" si="22"/>
        <v/>
      </c>
      <c r="S143" t="str">
        <f t="shared" si="23"/>
        <v/>
      </c>
    </row>
    <row r="144" spans="1:19">
      <c r="A144" s="5">
        <f t="shared" si="24"/>
        <v>140</v>
      </c>
      <c r="B144" s="4"/>
      <c r="C144" s="4"/>
      <c r="D144" s="4"/>
      <c r="E144" s="4"/>
      <c r="F144" s="4"/>
      <c r="G144" s="4"/>
      <c r="H144" s="4"/>
      <c r="I144" s="6">
        <f t="shared" si="20"/>
        <v>0</v>
      </c>
      <c r="J144" s="7"/>
      <c r="K144" s="7"/>
      <c r="L144" s="5" t="str">
        <f t="shared" ca="1" si="21"/>
        <v/>
      </c>
      <c r="M144" s="4"/>
      <c r="N144" s="4"/>
      <c r="O144" s="4"/>
      <c r="P144" s="4"/>
      <c r="Q144" s="4"/>
      <c r="R144" t="str">
        <f t="shared" si="22"/>
        <v/>
      </c>
      <c r="S144" t="str">
        <f t="shared" si="23"/>
        <v/>
      </c>
    </row>
    <row r="145" spans="1:19">
      <c r="A145" s="5">
        <f t="shared" si="24"/>
        <v>141</v>
      </c>
      <c r="B145" s="4"/>
      <c r="C145" s="4"/>
      <c r="D145" s="4"/>
      <c r="E145" s="4"/>
      <c r="F145" s="4"/>
      <c r="G145" s="4"/>
      <c r="H145" s="4"/>
      <c r="I145" s="6">
        <f t="shared" si="20"/>
        <v>0</v>
      </c>
      <c r="J145" s="7"/>
      <c r="K145" s="7"/>
      <c r="L145" s="5" t="str">
        <f t="shared" ca="1" si="21"/>
        <v/>
      </c>
      <c r="M145" s="4"/>
      <c r="N145" s="4"/>
      <c r="O145" s="4"/>
      <c r="P145" s="4"/>
      <c r="Q145" s="4"/>
      <c r="R145" t="str">
        <f t="shared" si="22"/>
        <v/>
      </c>
      <c r="S145" t="str">
        <f t="shared" si="23"/>
        <v/>
      </c>
    </row>
    <row r="146" spans="1:19">
      <c r="A146" s="5">
        <f t="shared" si="24"/>
        <v>142</v>
      </c>
      <c r="B146" s="4"/>
      <c r="C146" s="4"/>
      <c r="D146" s="4"/>
      <c r="E146" s="4"/>
      <c r="F146" s="4"/>
      <c r="G146" s="4"/>
      <c r="H146" s="4"/>
      <c r="I146" s="6">
        <f t="shared" si="20"/>
        <v>0</v>
      </c>
      <c r="J146" s="7"/>
      <c r="K146" s="7"/>
      <c r="L146" s="5" t="str">
        <f t="shared" ca="1" si="21"/>
        <v/>
      </c>
      <c r="M146" s="4"/>
      <c r="N146" s="4"/>
      <c r="O146" s="4"/>
      <c r="P146" s="4"/>
      <c r="Q146" s="4"/>
      <c r="R146" t="str">
        <f t="shared" si="22"/>
        <v/>
      </c>
      <c r="S146" t="str">
        <f t="shared" si="23"/>
        <v/>
      </c>
    </row>
    <row r="147" spans="1:19">
      <c r="A147" s="5">
        <f t="shared" si="24"/>
        <v>143</v>
      </c>
      <c r="B147" s="4"/>
      <c r="C147" s="4"/>
      <c r="D147" s="4"/>
      <c r="E147" s="4"/>
      <c r="F147" s="4"/>
      <c r="G147" s="4"/>
      <c r="H147" s="4"/>
      <c r="I147" s="6">
        <f t="shared" si="20"/>
        <v>0</v>
      </c>
      <c r="J147" s="7"/>
      <c r="K147" s="7"/>
      <c r="L147" s="5" t="str">
        <f t="shared" ca="1" si="21"/>
        <v/>
      </c>
      <c r="M147" s="4"/>
      <c r="N147" s="4"/>
      <c r="O147" s="4"/>
      <c r="P147" s="4"/>
      <c r="Q147" s="4"/>
      <c r="R147" t="str">
        <f t="shared" si="22"/>
        <v/>
      </c>
      <c r="S147" t="str">
        <f t="shared" si="23"/>
        <v/>
      </c>
    </row>
    <row r="148" spans="1:19">
      <c r="A148" s="5">
        <f t="shared" si="24"/>
        <v>144</v>
      </c>
      <c r="B148" s="4"/>
      <c r="C148" s="4"/>
      <c r="D148" s="4"/>
      <c r="E148" s="4"/>
      <c r="F148" s="4"/>
      <c r="G148" s="4"/>
      <c r="H148" s="4"/>
      <c r="I148" s="6">
        <f t="shared" si="20"/>
        <v>0</v>
      </c>
      <c r="J148" s="7"/>
      <c r="K148" s="7"/>
      <c r="L148" s="5" t="str">
        <f t="shared" ca="1" si="21"/>
        <v/>
      </c>
      <c r="M148" s="4"/>
      <c r="N148" s="4"/>
      <c r="O148" s="4"/>
      <c r="P148" s="4"/>
      <c r="Q148" s="4"/>
      <c r="R148" t="str">
        <f t="shared" si="22"/>
        <v/>
      </c>
      <c r="S148" t="str">
        <f t="shared" si="23"/>
        <v/>
      </c>
    </row>
    <row r="149" spans="1:19">
      <c r="A149" s="5">
        <f t="shared" si="24"/>
        <v>145</v>
      </c>
      <c r="B149" s="4"/>
      <c r="C149" s="4"/>
      <c r="D149" s="4"/>
      <c r="E149" s="4"/>
      <c r="F149" s="4"/>
      <c r="G149" s="4"/>
      <c r="H149" s="4"/>
      <c r="I149" s="6">
        <f t="shared" si="20"/>
        <v>0</v>
      </c>
      <c r="J149" s="7"/>
      <c r="K149" s="7"/>
      <c r="L149" s="5" t="str">
        <f t="shared" ca="1" si="21"/>
        <v/>
      </c>
      <c r="M149" s="4"/>
      <c r="N149" s="4"/>
      <c r="O149" s="4"/>
      <c r="P149" s="4"/>
      <c r="Q149" s="4"/>
      <c r="R149" t="str">
        <f t="shared" si="22"/>
        <v/>
      </c>
      <c r="S149" t="str">
        <f t="shared" si="23"/>
        <v/>
      </c>
    </row>
    <row r="150" spans="1:19">
      <c r="A150" s="5">
        <f t="shared" si="24"/>
        <v>146</v>
      </c>
      <c r="B150" s="4"/>
      <c r="C150" s="4"/>
      <c r="D150" s="4"/>
      <c r="E150" s="4"/>
      <c r="F150" s="4"/>
      <c r="G150" s="4"/>
      <c r="H150" s="4"/>
      <c r="I150" s="6">
        <f t="shared" si="20"/>
        <v>0</v>
      </c>
      <c r="J150" s="7"/>
      <c r="K150" s="7"/>
      <c r="L150" s="5" t="str">
        <f t="shared" ca="1" si="21"/>
        <v/>
      </c>
      <c r="M150" s="4"/>
      <c r="N150" s="4"/>
      <c r="O150" s="4"/>
      <c r="P150" s="4"/>
      <c r="Q150" s="4"/>
      <c r="R150" t="str">
        <f t="shared" si="22"/>
        <v/>
      </c>
      <c r="S150" t="str">
        <f t="shared" si="23"/>
        <v/>
      </c>
    </row>
    <row r="151" spans="1:19">
      <c r="A151" s="5">
        <f t="shared" si="24"/>
        <v>147</v>
      </c>
      <c r="B151" s="4"/>
      <c r="C151" s="4"/>
      <c r="D151" s="4"/>
      <c r="E151" s="4"/>
      <c r="F151" s="4"/>
      <c r="G151" s="4"/>
      <c r="H151" s="4"/>
      <c r="I151" s="6">
        <f t="shared" si="20"/>
        <v>0</v>
      </c>
      <c r="J151" s="7"/>
      <c r="K151" s="7"/>
      <c r="L151" s="5" t="str">
        <f t="shared" ca="1" si="21"/>
        <v/>
      </c>
      <c r="M151" s="4"/>
      <c r="N151" s="4"/>
      <c r="O151" s="4"/>
      <c r="P151" s="4"/>
      <c r="Q151" s="4"/>
      <c r="R151" t="str">
        <f t="shared" si="22"/>
        <v/>
      </c>
      <c r="S151" t="str">
        <f t="shared" si="23"/>
        <v/>
      </c>
    </row>
    <row r="152" spans="1:19">
      <c r="A152" s="5">
        <f t="shared" si="24"/>
        <v>148</v>
      </c>
      <c r="B152" s="4"/>
      <c r="C152" s="4"/>
      <c r="D152" s="4"/>
      <c r="E152" s="4"/>
      <c r="F152" s="4"/>
      <c r="G152" s="4"/>
      <c r="H152" s="4"/>
      <c r="I152" s="6">
        <f t="shared" si="20"/>
        <v>0</v>
      </c>
      <c r="J152" s="7"/>
      <c r="K152" s="7"/>
      <c r="L152" s="5" t="str">
        <f t="shared" ca="1" si="21"/>
        <v/>
      </c>
      <c r="M152" s="4"/>
      <c r="N152" s="4"/>
      <c r="O152" s="4"/>
      <c r="P152" s="4"/>
      <c r="Q152" s="4"/>
      <c r="R152" t="str">
        <f t="shared" si="22"/>
        <v/>
      </c>
      <c r="S152" t="str">
        <f t="shared" si="23"/>
        <v/>
      </c>
    </row>
    <row r="153" spans="1:19">
      <c r="A153" s="5">
        <f t="shared" si="24"/>
        <v>149</v>
      </c>
      <c r="B153" s="4"/>
      <c r="C153" s="4"/>
      <c r="D153" s="4"/>
      <c r="E153" s="4"/>
      <c r="F153" s="4"/>
      <c r="G153" s="4"/>
      <c r="H153" s="4"/>
      <c r="I153" s="6">
        <f t="shared" si="20"/>
        <v>0</v>
      </c>
      <c r="J153" s="7"/>
      <c r="K153" s="7"/>
      <c r="L153" s="5" t="str">
        <f t="shared" ca="1" si="21"/>
        <v/>
      </c>
      <c r="M153" s="4"/>
      <c r="N153" s="4"/>
      <c r="O153" s="4"/>
      <c r="P153" s="4"/>
      <c r="Q153" s="4"/>
      <c r="R153" t="str">
        <f t="shared" si="22"/>
        <v/>
      </c>
      <c r="S153" t="str">
        <f t="shared" si="23"/>
        <v/>
      </c>
    </row>
    <row r="154" spans="1:19">
      <c r="A154" s="5">
        <f t="shared" si="24"/>
        <v>150</v>
      </c>
      <c r="B154" s="4"/>
      <c r="C154" s="4"/>
      <c r="D154" s="4"/>
      <c r="E154" s="4"/>
      <c r="F154" s="4"/>
      <c r="G154" s="4"/>
      <c r="H154" s="4"/>
      <c r="I154" s="6">
        <f t="shared" si="20"/>
        <v>0</v>
      </c>
      <c r="J154" s="7"/>
      <c r="K154" s="7"/>
      <c r="L154" s="5" t="str">
        <f t="shared" ca="1" si="21"/>
        <v/>
      </c>
      <c r="M154" s="4"/>
      <c r="N154" s="4"/>
      <c r="O154" s="4"/>
      <c r="P154" s="4"/>
      <c r="Q154" s="4"/>
      <c r="R154" t="str">
        <f t="shared" si="22"/>
        <v/>
      </c>
      <c r="S154" t="str">
        <f t="shared" si="23"/>
        <v/>
      </c>
    </row>
    <row r="155" spans="1:19">
      <c r="A155" s="5">
        <f t="shared" si="24"/>
        <v>151</v>
      </c>
      <c r="B155" s="4"/>
      <c r="C155" s="4"/>
      <c r="D155" s="4"/>
      <c r="E155" s="4"/>
      <c r="F155" s="4"/>
      <c r="G155" s="4"/>
      <c r="H155" s="4"/>
      <c r="I155" s="6">
        <f t="shared" si="20"/>
        <v>0</v>
      </c>
      <c r="J155" s="7"/>
      <c r="K155" s="7"/>
      <c r="L155" s="5" t="str">
        <f t="shared" ca="1" si="21"/>
        <v/>
      </c>
      <c r="M155" s="4"/>
      <c r="N155" s="4"/>
      <c r="O155" s="4"/>
      <c r="P155" s="4"/>
      <c r="Q155" s="4"/>
      <c r="R155" t="str">
        <f t="shared" si="22"/>
        <v/>
      </c>
      <c r="S155" t="str">
        <f t="shared" si="23"/>
        <v/>
      </c>
    </row>
    <row r="156" spans="1:19">
      <c r="A156" s="5">
        <f t="shared" si="24"/>
        <v>152</v>
      </c>
      <c r="B156" s="4"/>
      <c r="C156" s="4"/>
      <c r="D156" s="4"/>
      <c r="E156" s="4"/>
      <c r="F156" s="4"/>
      <c r="G156" s="4"/>
      <c r="H156" s="4"/>
      <c r="I156" s="6">
        <f t="shared" si="20"/>
        <v>0</v>
      </c>
      <c r="J156" s="7"/>
      <c r="K156" s="7"/>
      <c r="L156" s="5" t="str">
        <f t="shared" ca="1" si="21"/>
        <v/>
      </c>
      <c r="M156" s="4"/>
      <c r="N156" s="4"/>
      <c r="O156" s="4"/>
      <c r="P156" s="4"/>
      <c r="Q156" s="4"/>
      <c r="R156" t="str">
        <f t="shared" si="22"/>
        <v/>
      </c>
      <c r="S156" t="str">
        <f t="shared" si="23"/>
        <v/>
      </c>
    </row>
    <row r="157" spans="1:19">
      <c r="A157" s="5">
        <f t="shared" si="24"/>
        <v>153</v>
      </c>
      <c r="B157" s="4"/>
      <c r="C157" s="4"/>
      <c r="D157" s="4"/>
      <c r="E157" s="4"/>
      <c r="F157" s="4"/>
      <c r="G157" s="4"/>
      <c r="H157" s="4"/>
      <c r="I157" s="6">
        <f t="shared" si="20"/>
        <v>0</v>
      </c>
      <c r="J157" s="7"/>
      <c r="K157" s="7"/>
      <c r="L157" s="5" t="str">
        <f t="shared" ca="1" si="21"/>
        <v/>
      </c>
      <c r="M157" s="4"/>
      <c r="N157" s="4"/>
      <c r="O157" s="4"/>
      <c r="P157" s="4"/>
      <c r="Q157" s="4"/>
      <c r="R157" t="str">
        <f t="shared" si="22"/>
        <v/>
      </c>
      <c r="S157" t="str">
        <f t="shared" si="23"/>
        <v/>
      </c>
    </row>
    <row r="158" spans="1:19">
      <c r="A158" s="5">
        <f t="shared" si="24"/>
        <v>154</v>
      </c>
      <c r="B158" s="4"/>
      <c r="C158" s="4"/>
      <c r="D158" s="4"/>
      <c r="E158" s="4"/>
      <c r="F158" s="4"/>
      <c r="G158" s="4"/>
      <c r="H158" s="4"/>
      <c r="I158" s="6">
        <f t="shared" si="20"/>
        <v>0</v>
      </c>
      <c r="J158" s="7"/>
      <c r="K158" s="7"/>
      <c r="L158" s="5" t="str">
        <f t="shared" ca="1" si="21"/>
        <v/>
      </c>
      <c r="M158" s="4"/>
      <c r="N158" s="4"/>
      <c r="O158" s="4"/>
      <c r="P158" s="4"/>
      <c r="Q158" s="4"/>
      <c r="R158" t="str">
        <f t="shared" si="22"/>
        <v/>
      </c>
      <c r="S158" t="str">
        <f t="shared" si="23"/>
        <v/>
      </c>
    </row>
    <row r="159" spans="1:19">
      <c r="A159" s="5">
        <f t="shared" si="24"/>
        <v>155</v>
      </c>
      <c r="B159" s="4"/>
      <c r="C159" s="4"/>
      <c r="D159" s="4"/>
      <c r="E159" s="4"/>
      <c r="F159" s="4"/>
      <c r="G159" s="4"/>
      <c r="H159" s="4"/>
      <c r="I159" s="6">
        <f t="shared" si="20"/>
        <v>0</v>
      </c>
      <c r="J159" s="7"/>
      <c r="K159" s="7"/>
      <c r="L159" s="5" t="str">
        <f t="shared" ca="1" si="21"/>
        <v/>
      </c>
      <c r="M159" s="4"/>
      <c r="N159" s="4"/>
      <c r="O159" s="4"/>
      <c r="P159" s="4"/>
      <c r="Q159" s="4"/>
      <c r="R159" t="str">
        <f t="shared" si="22"/>
        <v/>
      </c>
      <c r="S159" t="str">
        <f t="shared" si="23"/>
        <v/>
      </c>
    </row>
    <row r="160" spans="1:19">
      <c r="A160" s="5">
        <f t="shared" si="24"/>
        <v>156</v>
      </c>
      <c r="B160" s="4"/>
      <c r="C160" s="4"/>
      <c r="D160" s="4"/>
      <c r="E160" s="4"/>
      <c r="F160" s="4"/>
      <c r="G160" s="4"/>
      <c r="H160" s="4"/>
      <c r="I160" s="6">
        <f t="shared" si="20"/>
        <v>0</v>
      </c>
      <c r="J160" s="7"/>
      <c r="K160" s="7"/>
      <c r="L160" s="5" t="str">
        <f t="shared" ca="1" si="21"/>
        <v/>
      </c>
      <c r="M160" s="4"/>
      <c r="N160" s="4"/>
      <c r="O160" s="4"/>
      <c r="P160" s="4"/>
      <c r="Q160" s="4"/>
      <c r="R160" t="str">
        <f t="shared" si="22"/>
        <v/>
      </c>
      <c r="S160" t="str">
        <f t="shared" si="23"/>
        <v/>
      </c>
    </row>
    <row r="161" spans="1:19">
      <c r="A161" s="5">
        <f t="shared" si="24"/>
        <v>157</v>
      </c>
      <c r="B161" s="4"/>
      <c r="C161" s="4"/>
      <c r="D161" s="4"/>
      <c r="E161" s="4"/>
      <c r="F161" s="4"/>
      <c r="G161" s="4"/>
      <c r="H161" s="4"/>
      <c r="I161" s="6">
        <f t="shared" si="20"/>
        <v>0</v>
      </c>
      <c r="J161" s="7"/>
      <c r="K161" s="7"/>
      <c r="L161" s="5" t="str">
        <f t="shared" ca="1" si="21"/>
        <v/>
      </c>
      <c r="M161" s="4"/>
      <c r="N161" s="4"/>
      <c r="O161" s="4"/>
      <c r="P161" s="4"/>
      <c r="Q161" s="4"/>
      <c r="R161" t="str">
        <f t="shared" si="22"/>
        <v/>
      </c>
      <c r="S161" t="str">
        <f t="shared" si="23"/>
        <v/>
      </c>
    </row>
    <row r="162" spans="1:19">
      <c r="A162" s="5">
        <f t="shared" si="24"/>
        <v>158</v>
      </c>
      <c r="B162" s="4"/>
      <c r="C162" s="4"/>
      <c r="D162" s="4"/>
      <c r="E162" s="4"/>
      <c r="F162" s="4"/>
      <c r="G162" s="4"/>
      <c r="H162" s="4"/>
      <c r="I162" s="6">
        <f t="shared" si="20"/>
        <v>0</v>
      </c>
      <c r="J162" s="7"/>
      <c r="K162" s="7"/>
      <c r="L162" s="5" t="str">
        <f t="shared" ca="1" si="21"/>
        <v/>
      </c>
      <c r="M162" s="4"/>
      <c r="N162" s="4"/>
      <c r="O162" s="4"/>
      <c r="P162" s="4"/>
      <c r="Q162" s="4"/>
      <c r="R162" t="str">
        <f t="shared" si="22"/>
        <v/>
      </c>
      <c r="S162" t="str">
        <f t="shared" si="23"/>
        <v/>
      </c>
    </row>
    <row r="163" spans="1:19">
      <c r="A163" s="5">
        <f t="shared" si="24"/>
        <v>159</v>
      </c>
      <c r="B163" s="4"/>
      <c r="C163" s="4"/>
      <c r="D163" s="4"/>
      <c r="E163" s="4"/>
      <c r="F163" s="4"/>
      <c r="G163" s="4"/>
      <c r="H163" s="4"/>
      <c r="I163" s="6">
        <f t="shared" si="20"/>
        <v>0</v>
      </c>
      <c r="J163" s="7"/>
      <c r="K163" s="7"/>
      <c r="L163" s="5" t="str">
        <f t="shared" ca="1" si="21"/>
        <v/>
      </c>
      <c r="M163" s="4"/>
      <c r="N163" s="4"/>
      <c r="O163" s="4"/>
      <c r="P163" s="4"/>
      <c r="Q163" s="4"/>
      <c r="R163" t="str">
        <f t="shared" si="22"/>
        <v/>
      </c>
      <c r="S163" t="str">
        <f t="shared" si="23"/>
        <v/>
      </c>
    </row>
    <row r="164" spans="1:19">
      <c r="A164" s="5">
        <f t="shared" si="24"/>
        <v>160</v>
      </c>
      <c r="B164" s="4"/>
      <c r="C164" s="4"/>
      <c r="D164" s="4"/>
      <c r="E164" s="4"/>
      <c r="F164" s="4"/>
      <c r="G164" s="4"/>
      <c r="H164" s="4"/>
      <c r="I164" s="6">
        <f t="shared" si="20"/>
        <v>0</v>
      </c>
      <c r="J164" s="7"/>
      <c r="K164" s="7"/>
      <c r="L164" s="5" t="str">
        <f t="shared" ca="1" si="21"/>
        <v/>
      </c>
      <c r="M164" s="4"/>
      <c r="N164" s="4"/>
      <c r="O164" s="4"/>
      <c r="P164" s="4"/>
      <c r="Q164" s="4"/>
      <c r="R164" t="str">
        <f t="shared" si="22"/>
        <v/>
      </c>
      <c r="S164" t="str">
        <f t="shared" si="23"/>
        <v/>
      </c>
    </row>
    <row r="165" spans="1:19">
      <c r="A165" s="5">
        <f t="shared" si="24"/>
        <v>161</v>
      </c>
      <c r="B165" s="4"/>
      <c r="C165" s="4"/>
      <c r="D165" s="4"/>
      <c r="E165" s="4"/>
      <c r="F165" s="4"/>
      <c r="G165" s="4"/>
      <c r="H165" s="4"/>
      <c r="I165" s="6">
        <f t="shared" ref="I165:I196" si="25">IFERROR(MIN(H165/G165,1),0)</f>
        <v>0</v>
      </c>
      <c r="J165" s="7"/>
      <c r="K165" s="7"/>
      <c r="L165" s="5" t="str">
        <f t="shared" ref="L165:L196" ca="1" si="26">IF(J165="","",IF(K165="",TODAY()-J165+1,K165-J165+1))</f>
        <v/>
      </c>
      <c r="M165" s="4"/>
      <c r="N165" s="4"/>
      <c r="O165" s="4"/>
      <c r="P165" s="4"/>
      <c r="Q165" s="4"/>
      <c r="R165" t="str">
        <f t="shared" ref="R165:R196" si="27">IF(K165="","",YEAR(K165))</f>
        <v/>
      </c>
      <c r="S165" t="str">
        <f t="shared" ref="S165:S196" si="28">IF(K165="","",MONTH(K165))</f>
        <v/>
      </c>
    </row>
    <row r="166" spans="1:19">
      <c r="A166" s="5">
        <f t="shared" si="24"/>
        <v>162</v>
      </c>
      <c r="B166" s="4"/>
      <c r="C166" s="4"/>
      <c r="D166" s="4"/>
      <c r="E166" s="4"/>
      <c r="F166" s="4"/>
      <c r="G166" s="4"/>
      <c r="H166" s="4"/>
      <c r="I166" s="6">
        <f t="shared" si="25"/>
        <v>0</v>
      </c>
      <c r="J166" s="7"/>
      <c r="K166" s="7"/>
      <c r="L166" s="5" t="str">
        <f t="shared" ca="1" si="26"/>
        <v/>
      </c>
      <c r="M166" s="4"/>
      <c r="N166" s="4"/>
      <c r="O166" s="4"/>
      <c r="P166" s="4"/>
      <c r="Q166" s="4"/>
      <c r="R166" t="str">
        <f t="shared" si="27"/>
        <v/>
      </c>
      <c r="S166" t="str">
        <f t="shared" si="28"/>
        <v/>
      </c>
    </row>
    <row r="167" spans="1:19">
      <c r="A167" s="5">
        <f t="shared" si="24"/>
        <v>163</v>
      </c>
      <c r="B167" s="4"/>
      <c r="C167" s="4"/>
      <c r="D167" s="4"/>
      <c r="E167" s="4"/>
      <c r="F167" s="4"/>
      <c r="G167" s="4"/>
      <c r="H167" s="4"/>
      <c r="I167" s="6">
        <f t="shared" si="25"/>
        <v>0</v>
      </c>
      <c r="J167" s="7"/>
      <c r="K167" s="7"/>
      <c r="L167" s="5" t="str">
        <f t="shared" ca="1" si="26"/>
        <v/>
      </c>
      <c r="M167" s="4"/>
      <c r="N167" s="4"/>
      <c r="O167" s="4"/>
      <c r="P167" s="4"/>
      <c r="Q167" s="4"/>
      <c r="R167" t="str">
        <f t="shared" si="27"/>
        <v/>
      </c>
      <c r="S167" t="str">
        <f t="shared" si="28"/>
        <v/>
      </c>
    </row>
    <row r="168" spans="1:19">
      <c r="A168" s="5">
        <f t="shared" si="24"/>
        <v>164</v>
      </c>
      <c r="B168" s="4"/>
      <c r="C168" s="4"/>
      <c r="D168" s="4"/>
      <c r="E168" s="4"/>
      <c r="F168" s="4"/>
      <c r="G168" s="4"/>
      <c r="H168" s="4"/>
      <c r="I168" s="6">
        <f t="shared" si="25"/>
        <v>0</v>
      </c>
      <c r="J168" s="7"/>
      <c r="K168" s="7"/>
      <c r="L168" s="5" t="str">
        <f t="shared" ca="1" si="26"/>
        <v/>
      </c>
      <c r="M168" s="4"/>
      <c r="N168" s="4"/>
      <c r="O168" s="4"/>
      <c r="P168" s="4"/>
      <c r="Q168" s="4"/>
      <c r="R168" t="str">
        <f t="shared" si="27"/>
        <v/>
      </c>
      <c r="S168" t="str">
        <f t="shared" si="28"/>
        <v/>
      </c>
    </row>
    <row r="169" spans="1:19">
      <c r="A169" s="5">
        <f t="shared" ref="A169:A204" si="29">A168+1</f>
        <v>165</v>
      </c>
      <c r="B169" s="4"/>
      <c r="C169" s="4"/>
      <c r="D169" s="4"/>
      <c r="E169" s="4"/>
      <c r="F169" s="4"/>
      <c r="G169" s="4"/>
      <c r="H169" s="4"/>
      <c r="I169" s="6">
        <f t="shared" si="25"/>
        <v>0</v>
      </c>
      <c r="J169" s="7"/>
      <c r="K169" s="7"/>
      <c r="L169" s="5" t="str">
        <f t="shared" ca="1" si="26"/>
        <v/>
      </c>
      <c r="M169" s="4"/>
      <c r="N169" s="4"/>
      <c r="O169" s="4"/>
      <c r="P169" s="4"/>
      <c r="Q169" s="4"/>
      <c r="R169" t="str">
        <f t="shared" si="27"/>
        <v/>
      </c>
      <c r="S169" t="str">
        <f t="shared" si="28"/>
        <v/>
      </c>
    </row>
    <row r="170" spans="1:19">
      <c r="A170" s="5">
        <f t="shared" si="29"/>
        <v>166</v>
      </c>
      <c r="B170" s="4"/>
      <c r="C170" s="4"/>
      <c r="D170" s="4"/>
      <c r="E170" s="4"/>
      <c r="F170" s="4"/>
      <c r="G170" s="4"/>
      <c r="H170" s="4"/>
      <c r="I170" s="6">
        <f t="shared" si="25"/>
        <v>0</v>
      </c>
      <c r="J170" s="7"/>
      <c r="K170" s="7"/>
      <c r="L170" s="5" t="str">
        <f t="shared" ca="1" si="26"/>
        <v/>
      </c>
      <c r="M170" s="4"/>
      <c r="N170" s="4"/>
      <c r="O170" s="4"/>
      <c r="P170" s="4"/>
      <c r="Q170" s="4"/>
      <c r="R170" t="str">
        <f t="shared" si="27"/>
        <v/>
      </c>
      <c r="S170" t="str">
        <f t="shared" si="28"/>
        <v/>
      </c>
    </row>
    <row r="171" spans="1:19">
      <c r="A171" s="5">
        <f t="shared" si="29"/>
        <v>167</v>
      </c>
      <c r="B171" s="4"/>
      <c r="C171" s="4"/>
      <c r="D171" s="4"/>
      <c r="E171" s="4"/>
      <c r="F171" s="4"/>
      <c r="G171" s="4"/>
      <c r="H171" s="4"/>
      <c r="I171" s="6">
        <f t="shared" si="25"/>
        <v>0</v>
      </c>
      <c r="J171" s="7"/>
      <c r="K171" s="7"/>
      <c r="L171" s="5" t="str">
        <f t="shared" ca="1" si="26"/>
        <v/>
      </c>
      <c r="M171" s="4"/>
      <c r="N171" s="4"/>
      <c r="O171" s="4"/>
      <c r="P171" s="4"/>
      <c r="Q171" s="4"/>
      <c r="R171" t="str">
        <f t="shared" si="27"/>
        <v/>
      </c>
      <c r="S171" t="str">
        <f t="shared" si="28"/>
        <v/>
      </c>
    </row>
    <row r="172" spans="1:19">
      <c r="A172" s="5">
        <f t="shared" si="29"/>
        <v>168</v>
      </c>
      <c r="B172" s="4"/>
      <c r="C172" s="4"/>
      <c r="D172" s="4"/>
      <c r="E172" s="4"/>
      <c r="F172" s="4"/>
      <c r="G172" s="4"/>
      <c r="H172" s="4"/>
      <c r="I172" s="6">
        <f t="shared" si="25"/>
        <v>0</v>
      </c>
      <c r="J172" s="7"/>
      <c r="K172" s="7"/>
      <c r="L172" s="5" t="str">
        <f t="shared" ca="1" si="26"/>
        <v/>
      </c>
      <c r="M172" s="4"/>
      <c r="N172" s="4"/>
      <c r="O172" s="4"/>
      <c r="P172" s="4"/>
      <c r="Q172" s="4"/>
      <c r="R172" t="str">
        <f t="shared" si="27"/>
        <v/>
      </c>
      <c r="S172" t="str">
        <f t="shared" si="28"/>
        <v/>
      </c>
    </row>
    <row r="173" spans="1:19">
      <c r="A173" s="5">
        <f t="shared" si="29"/>
        <v>169</v>
      </c>
      <c r="B173" s="4"/>
      <c r="C173" s="4"/>
      <c r="D173" s="4"/>
      <c r="E173" s="4"/>
      <c r="F173" s="4"/>
      <c r="G173" s="4"/>
      <c r="H173" s="4"/>
      <c r="I173" s="6">
        <f t="shared" si="25"/>
        <v>0</v>
      </c>
      <c r="J173" s="7"/>
      <c r="K173" s="7"/>
      <c r="L173" s="5" t="str">
        <f t="shared" ca="1" si="26"/>
        <v/>
      </c>
      <c r="M173" s="4"/>
      <c r="N173" s="4"/>
      <c r="O173" s="4"/>
      <c r="P173" s="4"/>
      <c r="Q173" s="4"/>
      <c r="R173" t="str">
        <f t="shared" si="27"/>
        <v/>
      </c>
      <c r="S173" t="str">
        <f t="shared" si="28"/>
        <v/>
      </c>
    </row>
    <row r="174" spans="1:19">
      <c r="A174" s="5">
        <f t="shared" si="29"/>
        <v>170</v>
      </c>
      <c r="B174" s="4"/>
      <c r="C174" s="4"/>
      <c r="D174" s="4"/>
      <c r="E174" s="4"/>
      <c r="F174" s="4"/>
      <c r="G174" s="4"/>
      <c r="H174" s="4"/>
      <c r="I174" s="6">
        <f t="shared" si="25"/>
        <v>0</v>
      </c>
      <c r="J174" s="7"/>
      <c r="K174" s="7"/>
      <c r="L174" s="5" t="str">
        <f t="shared" ca="1" si="26"/>
        <v/>
      </c>
      <c r="M174" s="4"/>
      <c r="N174" s="4"/>
      <c r="O174" s="4"/>
      <c r="P174" s="4"/>
      <c r="Q174" s="4"/>
      <c r="R174" t="str">
        <f t="shared" si="27"/>
        <v/>
      </c>
      <c r="S174" t="str">
        <f t="shared" si="28"/>
        <v/>
      </c>
    </row>
    <row r="175" spans="1:19">
      <c r="A175" s="5">
        <f t="shared" si="29"/>
        <v>171</v>
      </c>
      <c r="B175" s="4"/>
      <c r="C175" s="4"/>
      <c r="D175" s="4"/>
      <c r="E175" s="4"/>
      <c r="F175" s="4"/>
      <c r="G175" s="4"/>
      <c r="H175" s="4"/>
      <c r="I175" s="6">
        <f t="shared" si="25"/>
        <v>0</v>
      </c>
      <c r="J175" s="7"/>
      <c r="K175" s="7"/>
      <c r="L175" s="5" t="str">
        <f t="shared" ca="1" si="26"/>
        <v/>
      </c>
      <c r="M175" s="4"/>
      <c r="N175" s="4"/>
      <c r="O175" s="4"/>
      <c r="P175" s="4"/>
      <c r="Q175" s="4"/>
      <c r="R175" t="str">
        <f t="shared" si="27"/>
        <v/>
      </c>
      <c r="S175" t="str">
        <f t="shared" si="28"/>
        <v/>
      </c>
    </row>
    <row r="176" spans="1:19">
      <c r="A176" s="5">
        <f t="shared" si="29"/>
        <v>172</v>
      </c>
      <c r="B176" s="4"/>
      <c r="C176" s="4"/>
      <c r="D176" s="4"/>
      <c r="E176" s="4"/>
      <c r="F176" s="4"/>
      <c r="G176" s="4"/>
      <c r="H176" s="4"/>
      <c r="I176" s="6">
        <f t="shared" si="25"/>
        <v>0</v>
      </c>
      <c r="J176" s="7"/>
      <c r="K176" s="7"/>
      <c r="L176" s="5" t="str">
        <f t="shared" ca="1" si="26"/>
        <v/>
      </c>
      <c r="M176" s="4"/>
      <c r="N176" s="4"/>
      <c r="O176" s="4"/>
      <c r="P176" s="4"/>
      <c r="Q176" s="4"/>
      <c r="R176" t="str">
        <f t="shared" si="27"/>
        <v/>
      </c>
      <c r="S176" t="str">
        <f t="shared" si="28"/>
        <v/>
      </c>
    </row>
    <row r="177" spans="1:19">
      <c r="A177" s="5">
        <f t="shared" si="29"/>
        <v>173</v>
      </c>
      <c r="B177" s="4"/>
      <c r="C177" s="4"/>
      <c r="D177" s="4"/>
      <c r="E177" s="4"/>
      <c r="F177" s="4"/>
      <c r="G177" s="4"/>
      <c r="H177" s="4"/>
      <c r="I177" s="6">
        <f t="shared" si="25"/>
        <v>0</v>
      </c>
      <c r="J177" s="7"/>
      <c r="K177" s="7"/>
      <c r="L177" s="5" t="str">
        <f t="shared" ca="1" si="26"/>
        <v/>
      </c>
      <c r="M177" s="4"/>
      <c r="N177" s="4"/>
      <c r="O177" s="4"/>
      <c r="P177" s="4"/>
      <c r="Q177" s="4"/>
      <c r="R177" t="str">
        <f t="shared" si="27"/>
        <v/>
      </c>
      <c r="S177" t="str">
        <f t="shared" si="28"/>
        <v/>
      </c>
    </row>
    <row r="178" spans="1:19">
      <c r="A178" s="5">
        <f t="shared" si="29"/>
        <v>174</v>
      </c>
      <c r="B178" s="4"/>
      <c r="C178" s="4"/>
      <c r="D178" s="4"/>
      <c r="E178" s="4"/>
      <c r="F178" s="4"/>
      <c r="G178" s="4"/>
      <c r="H178" s="4"/>
      <c r="I178" s="6">
        <f t="shared" si="25"/>
        <v>0</v>
      </c>
      <c r="J178" s="7"/>
      <c r="K178" s="7"/>
      <c r="L178" s="5" t="str">
        <f t="shared" ca="1" si="26"/>
        <v/>
      </c>
      <c r="M178" s="4"/>
      <c r="N178" s="4"/>
      <c r="O178" s="4"/>
      <c r="P178" s="4"/>
      <c r="Q178" s="4"/>
      <c r="R178" t="str">
        <f t="shared" si="27"/>
        <v/>
      </c>
      <c r="S178" t="str">
        <f t="shared" si="28"/>
        <v/>
      </c>
    </row>
    <row r="179" spans="1:19">
      <c r="A179" s="5">
        <f t="shared" si="29"/>
        <v>175</v>
      </c>
      <c r="B179" s="4"/>
      <c r="C179" s="4"/>
      <c r="D179" s="4"/>
      <c r="E179" s="4"/>
      <c r="F179" s="4"/>
      <c r="G179" s="4"/>
      <c r="H179" s="4"/>
      <c r="I179" s="6">
        <f t="shared" si="25"/>
        <v>0</v>
      </c>
      <c r="J179" s="7"/>
      <c r="K179" s="7"/>
      <c r="L179" s="5" t="str">
        <f t="shared" ca="1" si="26"/>
        <v/>
      </c>
      <c r="M179" s="4"/>
      <c r="N179" s="4"/>
      <c r="O179" s="4"/>
      <c r="P179" s="4"/>
      <c r="Q179" s="4"/>
      <c r="R179" t="str">
        <f t="shared" si="27"/>
        <v/>
      </c>
      <c r="S179" t="str">
        <f t="shared" si="28"/>
        <v/>
      </c>
    </row>
    <row r="180" spans="1:19">
      <c r="A180" s="5">
        <f t="shared" si="29"/>
        <v>176</v>
      </c>
      <c r="B180" s="4"/>
      <c r="C180" s="4"/>
      <c r="D180" s="4"/>
      <c r="E180" s="4"/>
      <c r="F180" s="4"/>
      <c r="G180" s="4"/>
      <c r="H180" s="4"/>
      <c r="I180" s="6">
        <f t="shared" si="25"/>
        <v>0</v>
      </c>
      <c r="J180" s="7"/>
      <c r="K180" s="7"/>
      <c r="L180" s="5" t="str">
        <f t="shared" ca="1" si="26"/>
        <v/>
      </c>
      <c r="M180" s="4"/>
      <c r="N180" s="4"/>
      <c r="O180" s="4"/>
      <c r="P180" s="4"/>
      <c r="Q180" s="4"/>
      <c r="R180" t="str">
        <f t="shared" si="27"/>
        <v/>
      </c>
      <c r="S180" t="str">
        <f t="shared" si="28"/>
        <v/>
      </c>
    </row>
    <row r="181" spans="1:19">
      <c r="A181" s="5">
        <f t="shared" si="29"/>
        <v>177</v>
      </c>
      <c r="B181" s="4"/>
      <c r="C181" s="4"/>
      <c r="D181" s="4"/>
      <c r="E181" s="4"/>
      <c r="F181" s="4"/>
      <c r="G181" s="4"/>
      <c r="H181" s="4"/>
      <c r="I181" s="6">
        <f t="shared" si="25"/>
        <v>0</v>
      </c>
      <c r="J181" s="7"/>
      <c r="K181" s="7"/>
      <c r="L181" s="5" t="str">
        <f t="shared" ca="1" si="26"/>
        <v/>
      </c>
      <c r="M181" s="4"/>
      <c r="N181" s="4"/>
      <c r="O181" s="4"/>
      <c r="P181" s="4"/>
      <c r="Q181" s="4"/>
      <c r="R181" t="str">
        <f t="shared" si="27"/>
        <v/>
      </c>
      <c r="S181" t="str">
        <f t="shared" si="28"/>
        <v/>
      </c>
    </row>
    <row r="182" spans="1:19">
      <c r="A182" s="5">
        <f t="shared" si="29"/>
        <v>178</v>
      </c>
      <c r="B182" s="4"/>
      <c r="C182" s="4"/>
      <c r="D182" s="4"/>
      <c r="E182" s="4"/>
      <c r="F182" s="4"/>
      <c r="G182" s="4"/>
      <c r="H182" s="4"/>
      <c r="I182" s="6">
        <f t="shared" si="25"/>
        <v>0</v>
      </c>
      <c r="J182" s="7"/>
      <c r="K182" s="7"/>
      <c r="L182" s="5" t="str">
        <f t="shared" ca="1" si="26"/>
        <v/>
      </c>
      <c r="M182" s="4"/>
      <c r="N182" s="4"/>
      <c r="O182" s="4"/>
      <c r="P182" s="4"/>
      <c r="Q182" s="4"/>
      <c r="R182" t="str">
        <f t="shared" si="27"/>
        <v/>
      </c>
      <c r="S182" t="str">
        <f t="shared" si="28"/>
        <v/>
      </c>
    </row>
    <row r="183" spans="1:19">
      <c r="A183" s="5">
        <f t="shared" si="29"/>
        <v>179</v>
      </c>
      <c r="B183" s="4"/>
      <c r="C183" s="4"/>
      <c r="D183" s="4"/>
      <c r="E183" s="4"/>
      <c r="F183" s="4"/>
      <c r="G183" s="4"/>
      <c r="H183" s="4"/>
      <c r="I183" s="6">
        <f t="shared" si="25"/>
        <v>0</v>
      </c>
      <c r="J183" s="7"/>
      <c r="K183" s="7"/>
      <c r="L183" s="5" t="str">
        <f t="shared" ca="1" si="26"/>
        <v/>
      </c>
      <c r="M183" s="4"/>
      <c r="N183" s="4"/>
      <c r="O183" s="4"/>
      <c r="P183" s="4"/>
      <c r="Q183" s="4"/>
      <c r="R183" t="str">
        <f t="shared" si="27"/>
        <v/>
      </c>
      <c r="S183" t="str">
        <f t="shared" si="28"/>
        <v/>
      </c>
    </row>
    <row r="184" spans="1:19">
      <c r="A184" s="5">
        <f t="shared" si="29"/>
        <v>180</v>
      </c>
      <c r="B184" s="4"/>
      <c r="C184" s="4"/>
      <c r="D184" s="4"/>
      <c r="E184" s="4"/>
      <c r="F184" s="4"/>
      <c r="G184" s="4"/>
      <c r="H184" s="4"/>
      <c r="I184" s="6">
        <f t="shared" si="25"/>
        <v>0</v>
      </c>
      <c r="J184" s="7"/>
      <c r="K184" s="7"/>
      <c r="L184" s="5" t="str">
        <f t="shared" ca="1" si="26"/>
        <v/>
      </c>
      <c r="M184" s="4"/>
      <c r="N184" s="4"/>
      <c r="O184" s="4"/>
      <c r="P184" s="4"/>
      <c r="Q184" s="4"/>
      <c r="R184" t="str">
        <f t="shared" si="27"/>
        <v/>
      </c>
      <c r="S184" t="str">
        <f t="shared" si="28"/>
        <v/>
      </c>
    </row>
    <row r="185" spans="1:19">
      <c r="A185" s="5">
        <f t="shared" si="29"/>
        <v>181</v>
      </c>
      <c r="B185" s="4"/>
      <c r="C185" s="4"/>
      <c r="D185" s="4"/>
      <c r="E185" s="4"/>
      <c r="F185" s="4"/>
      <c r="G185" s="4"/>
      <c r="H185" s="4"/>
      <c r="I185" s="6">
        <f t="shared" si="25"/>
        <v>0</v>
      </c>
      <c r="J185" s="7"/>
      <c r="K185" s="7"/>
      <c r="L185" s="5" t="str">
        <f t="shared" ca="1" si="26"/>
        <v/>
      </c>
      <c r="M185" s="4"/>
      <c r="N185" s="4"/>
      <c r="O185" s="4"/>
      <c r="P185" s="4"/>
      <c r="Q185" s="4"/>
      <c r="R185" t="str">
        <f t="shared" si="27"/>
        <v/>
      </c>
      <c r="S185" t="str">
        <f t="shared" si="28"/>
        <v/>
      </c>
    </row>
    <row r="186" spans="1:19">
      <c r="A186" s="5">
        <f t="shared" si="29"/>
        <v>182</v>
      </c>
      <c r="B186" s="4"/>
      <c r="C186" s="4"/>
      <c r="D186" s="4"/>
      <c r="E186" s="4"/>
      <c r="F186" s="4"/>
      <c r="G186" s="4"/>
      <c r="H186" s="4"/>
      <c r="I186" s="6">
        <f t="shared" si="25"/>
        <v>0</v>
      </c>
      <c r="J186" s="7"/>
      <c r="K186" s="7"/>
      <c r="L186" s="5" t="str">
        <f t="shared" ca="1" si="26"/>
        <v/>
      </c>
      <c r="M186" s="4"/>
      <c r="N186" s="4"/>
      <c r="O186" s="4"/>
      <c r="P186" s="4"/>
      <c r="Q186" s="4"/>
      <c r="R186" t="str">
        <f t="shared" si="27"/>
        <v/>
      </c>
      <c r="S186" t="str">
        <f t="shared" si="28"/>
        <v/>
      </c>
    </row>
    <row r="187" spans="1:19">
      <c r="A187" s="5">
        <f t="shared" si="29"/>
        <v>183</v>
      </c>
      <c r="B187" s="4"/>
      <c r="C187" s="4"/>
      <c r="D187" s="4"/>
      <c r="E187" s="4"/>
      <c r="F187" s="4"/>
      <c r="G187" s="4"/>
      <c r="H187" s="4"/>
      <c r="I187" s="6">
        <f t="shared" si="25"/>
        <v>0</v>
      </c>
      <c r="J187" s="7"/>
      <c r="K187" s="7"/>
      <c r="L187" s="5" t="str">
        <f t="shared" ca="1" si="26"/>
        <v/>
      </c>
      <c r="M187" s="4"/>
      <c r="N187" s="4"/>
      <c r="O187" s="4"/>
      <c r="P187" s="4"/>
      <c r="Q187" s="4"/>
      <c r="R187" t="str">
        <f t="shared" si="27"/>
        <v/>
      </c>
      <c r="S187" t="str">
        <f t="shared" si="28"/>
        <v/>
      </c>
    </row>
    <row r="188" spans="1:19">
      <c r="A188" s="5">
        <f t="shared" si="29"/>
        <v>184</v>
      </c>
      <c r="B188" s="4"/>
      <c r="C188" s="4"/>
      <c r="D188" s="4"/>
      <c r="E188" s="4"/>
      <c r="F188" s="4"/>
      <c r="G188" s="4"/>
      <c r="H188" s="4"/>
      <c r="I188" s="6">
        <f t="shared" si="25"/>
        <v>0</v>
      </c>
      <c r="J188" s="7"/>
      <c r="K188" s="7"/>
      <c r="L188" s="5" t="str">
        <f t="shared" ca="1" si="26"/>
        <v/>
      </c>
      <c r="M188" s="4"/>
      <c r="N188" s="4"/>
      <c r="O188" s="4"/>
      <c r="P188" s="4"/>
      <c r="Q188" s="4"/>
      <c r="R188" t="str">
        <f t="shared" si="27"/>
        <v/>
      </c>
      <c r="S188" t="str">
        <f t="shared" si="28"/>
        <v/>
      </c>
    </row>
    <row r="189" spans="1:19">
      <c r="A189" s="5">
        <f t="shared" si="29"/>
        <v>185</v>
      </c>
      <c r="B189" s="4"/>
      <c r="C189" s="4"/>
      <c r="D189" s="4"/>
      <c r="E189" s="4"/>
      <c r="F189" s="4"/>
      <c r="G189" s="4"/>
      <c r="H189" s="4"/>
      <c r="I189" s="6">
        <f t="shared" si="25"/>
        <v>0</v>
      </c>
      <c r="J189" s="7"/>
      <c r="K189" s="7"/>
      <c r="L189" s="5" t="str">
        <f t="shared" ca="1" si="26"/>
        <v/>
      </c>
      <c r="M189" s="4"/>
      <c r="N189" s="4"/>
      <c r="O189" s="4"/>
      <c r="P189" s="4"/>
      <c r="Q189" s="4"/>
      <c r="R189" t="str">
        <f t="shared" si="27"/>
        <v/>
      </c>
      <c r="S189" t="str">
        <f t="shared" si="28"/>
        <v/>
      </c>
    </row>
    <row r="190" spans="1:19">
      <c r="A190" s="5">
        <f t="shared" si="29"/>
        <v>186</v>
      </c>
      <c r="B190" s="4"/>
      <c r="C190" s="4"/>
      <c r="D190" s="4"/>
      <c r="E190" s="4"/>
      <c r="F190" s="4"/>
      <c r="G190" s="4"/>
      <c r="H190" s="4"/>
      <c r="I190" s="6">
        <f t="shared" si="25"/>
        <v>0</v>
      </c>
      <c r="J190" s="7"/>
      <c r="K190" s="7"/>
      <c r="L190" s="5" t="str">
        <f t="shared" ca="1" si="26"/>
        <v/>
      </c>
      <c r="M190" s="4"/>
      <c r="N190" s="4"/>
      <c r="O190" s="4"/>
      <c r="P190" s="4"/>
      <c r="Q190" s="4"/>
      <c r="R190" t="str">
        <f t="shared" si="27"/>
        <v/>
      </c>
      <c r="S190" t="str">
        <f t="shared" si="28"/>
        <v/>
      </c>
    </row>
    <row r="191" spans="1:19">
      <c r="A191" s="5">
        <f t="shared" si="29"/>
        <v>187</v>
      </c>
      <c r="B191" s="4"/>
      <c r="C191" s="4"/>
      <c r="D191" s="4"/>
      <c r="E191" s="4"/>
      <c r="F191" s="4"/>
      <c r="G191" s="4"/>
      <c r="H191" s="4"/>
      <c r="I191" s="6">
        <f t="shared" si="25"/>
        <v>0</v>
      </c>
      <c r="J191" s="7"/>
      <c r="K191" s="7"/>
      <c r="L191" s="5" t="str">
        <f t="shared" ca="1" si="26"/>
        <v/>
      </c>
      <c r="M191" s="4"/>
      <c r="N191" s="4"/>
      <c r="O191" s="4"/>
      <c r="P191" s="4"/>
      <c r="Q191" s="4"/>
      <c r="R191" t="str">
        <f t="shared" si="27"/>
        <v/>
      </c>
      <c r="S191" t="str">
        <f t="shared" si="28"/>
        <v/>
      </c>
    </row>
    <row r="192" spans="1:19">
      <c r="A192" s="5">
        <f t="shared" si="29"/>
        <v>188</v>
      </c>
      <c r="B192" s="4"/>
      <c r="C192" s="4"/>
      <c r="D192" s="4"/>
      <c r="E192" s="4"/>
      <c r="F192" s="4"/>
      <c r="G192" s="4"/>
      <c r="H192" s="4"/>
      <c r="I192" s="6">
        <f t="shared" si="25"/>
        <v>0</v>
      </c>
      <c r="J192" s="7"/>
      <c r="K192" s="7"/>
      <c r="L192" s="5" t="str">
        <f t="shared" ca="1" si="26"/>
        <v/>
      </c>
      <c r="M192" s="4"/>
      <c r="N192" s="4"/>
      <c r="O192" s="4"/>
      <c r="P192" s="4"/>
      <c r="Q192" s="4"/>
      <c r="R192" t="str">
        <f t="shared" si="27"/>
        <v/>
      </c>
      <c r="S192" t="str">
        <f t="shared" si="28"/>
        <v/>
      </c>
    </row>
    <row r="193" spans="1:19">
      <c r="A193" s="5">
        <f t="shared" si="29"/>
        <v>189</v>
      </c>
      <c r="B193" s="4"/>
      <c r="C193" s="4"/>
      <c r="D193" s="4"/>
      <c r="E193" s="4"/>
      <c r="F193" s="4"/>
      <c r="G193" s="4"/>
      <c r="H193" s="4"/>
      <c r="I193" s="6">
        <f t="shared" si="25"/>
        <v>0</v>
      </c>
      <c r="J193" s="7"/>
      <c r="K193" s="7"/>
      <c r="L193" s="5" t="str">
        <f t="shared" ca="1" si="26"/>
        <v/>
      </c>
      <c r="M193" s="4"/>
      <c r="N193" s="4"/>
      <c r="O193" s="4"/>
      <c r="P193" s="4"/>
      <c r="Q193" s="4"/>
      <c r="R193" t="str">
        <f t="shared" si="27"/>
        <v/>
      </c>
      <c r="S193" t="str">
        <f t="shared" si="28"/>
        <v/>
      </c>
    </row>
    <row r="194" spans="1:19">
      <c r="A194" s="5">
        <f t="shared" si="29"/>
        <v>190</v>
      </c>
      <c r="B194" s="4"/>
      <c r="C194" s="4"/>
      <c r="D194" s="4"/>
      <c r="E194" s="4"/>
      <c r="F194" s="4"/>
      <c r="G194" s="4"/>
      <c r="H194" s="4"/>
      <c r="I194" s="6">
        <f t="shared" si="25"/>
        <v>0</v>
      </c>
      <c r="J194" s="7"/>
      <c r="K194" s="7"/>
      <c r="L194" s="5" t="str">
        <f t="shared" ca="1" si="26"/>
        <v/>
      </c>
      <c r="M194" s="4"/>
      <c r="N194" s="4"/>
      <c r="O194" s="4"/>
      <c r="P194" s="4"/>
      <c r="Q194" s="4"/>
      <c r="R194" t="str">
        <f t="shared" si="27"/>
        <v/>
      </c>
      <c r="S194" t="str">
        <f t="shared" si="28"/>
        <v/>
      </c>
    </row>
    <row r="195" spans="1:19">
      <c r="A195" s="5">
        <f t="shared" si="29"/>
        <v>191</v>
      </c>
      <c r="B195" s="4"/>
      <c r="C195" s="4"/>
      <c r="D195" s="4"/>
      <c r="E195" s="4"/>
      <c r="F195" s="4"/>
      <c r="G195" s="4"/>
      <c r="H195" s="4"/>
      <c r="I195" s="6">
        <f t="shared" si="25"/>
        <v>0</v>
      </c>
      <c r="J195" s="7"/>
      <c r="K195" s="7"/>
      <c r="L195" s="5" t="str">
        <f t="shared" ca="1" si="26"/>
        <v/>
      </c>
      <c r="M195" s="4"/>
      <c r="N195" s="4"/>
      <c r="O195" s="4"/>
      <c r="P195" s="4"/>
      <c r="Q195" s="4"/>
      <c r="R195" t="str">
        <f t="shared" si="27"/>
        <v/>
      </c>
      <c r="S195" t="str">
        <f t="shared" si="28"/>
        <v/>
      </c>
    </row>
    <row r="196" spans="1:19">
      <c r="A196" s="5">
        <f t="shared" si="29"/>
        <v>192</v>
      </c>
      <c r="B196" s="4"/>
      <c r="C196" s="4"/>
      <c r="D196" s="4"/>
      <c r="E196" s="4"/>
      <c r="F196" s="4"/>
      <c r="G196" s="4"/>
      <c r="H196" s="4"/>
      <c r="I196" s="6">
        <f t="shared" si="25"/>
        <v>0</v>
      </c>
      <c r="J196" s="7"/>
      <c r="K196" s="7"/>
      <c r="L196" s="5" t="str">
        <f t="shared" ca="1" si="26"/>
        <v/>
      </c>
      <c r="M196" s="4"/>
      <c r="N196" s="4"/>
      <c r="O196" s="4"/>
      <c r="P196" s="4"/>
      <c r="Q196" s="4"/>
      <c r="R196" t="str">
        <f t="shared" si="27"/>
        <v/>
      </c>
      <c r="S196" t="str">
        <f t="shared" si="28"/>
        <v/>
      </c>
    </row>
    <row r="197" spans="1:19">
      <c r="A197" s="5">
        <f t="shared" si="29"/>
        <v>193</v>
      </c>
      <c r="B197" s="4"/>
      <c r="C197" s="4"/>
      <c r="D197" s="4"/>
      <c r="E197" s="4"/>
      <c r="F197" s="4"/>
      <c r="G197" s="4"/>
      <c r="H197" s="4"/>
      <c r="I197" s="6">
        <f t="shared" ref="I197:I228" si="30">IFERROR(MIN(H197/G197,1),0)</f>
        <v>0</v>
      </c>
      <c r="J197" s="7"/>
      <c r="K197" s="7"/>
      <c r="L197" s="5" t="str">
        <f t="shared" ref="L197:L228" ca="1" si="31">IF(J197="","",IF(K197="",TODAY()-J197+1,K197-J197+1))</f>
        <v/>
      </c>
      <c r="M197" s="4"/>
      <c r="N197" s="4"/>
      <c r="O197" s="4"/>
      <c r="P197" s="4"/>
      <c r="Q197" s="4"/>
      <c r="R197" t="str">
        <f t="shared" ref="R197:R204" si="32">IF(K197="","",YEAR(K197))</f>
        <v/>
      </c>
      <c r="S197" t="str">
        <f t="shared" ref="S197:S204" si="33">IF(K197="","",MONTH(K197))</f>
        <v/>
      </c>
    </row>
    <row r="198" spans="1:19">
      <c r="A198" s="5">
        <f t="shared" si="29"/>
        <v>194</v>
      </c>
      <c r="B198" s="4"/>
      <c r="C198" s="4"/>
      <c r="D198" s="4"/>
      <c r="E198" s="4"/>
      <c r="F198" s="4"/>
      <c r="G198" s="4"/>
      <c r="H198" s="4"/>
      <c r="I198" s="6">
        <f t="shared" si="30"/>
        <v>0</v>
      </c>
      <c r="J198" s="7"/>
      <c r="K198" s="7"/>
      <c r="L198" s="5" t="str">
        <f t="shared" ca="1" si="31"/>
        <v/>
      </c>
      <c r="M198" s="4"/>
      <c r="N198" s="4"/>
      <c r="O198" s="4"/>
      <c r="P198" s="4"/>
      <c r="Q198" s="4"/>
      <c r="R198" t="str">
        <f t="shared" si="32"/>
        <v/>
      </c>
      <c r="S198" t="str">
        <f t="shared" si="33"/>
        <v/>
      </c>
    </row>
    <row r="199" spans="1:19">
      <c r="A199" s="5">
        <f t="shared" si="29"/>
        <v>195</v>
      </c>
      <c r="B199" s="4"/>
      <c r="C199" s="4"/>
      <c r="D199" s="4"/>
      <c r="E199" s="4"/>
      <c r="F199" s="4"/>
      <c r="G199" s="4"/>
      <c r="H199" s="4"/>
      <c r="I199" s="6">
        <f t="shared" si="30"/>
        <v>0</v>
      </c>
      <c r="J199" s="7"/>
      <c r="K199" s="7"/>
      <c r="L199" s="5" t="str">
        <f t="shared" ca="1" si="31"/>
        <v/>
      </c>
      <c r="M199" s="4"/>
      <c r="N199" s="4"/>
      <c r="O199" s="4"/>
      <c r="P199" s="4"/>
      <c r="Q199" s="4"/>
      <c r="R199" t="str">
        <f t="shared" si="32"/>
        <v/>
      </c>
      <c r="S199" t="str">
        <f t="shared" si="33"/>
        <v/>
      </c>
    </row>
    <row r="200" spans="1:19">
      <c r="A200" s="5">
        <f t="shared" si="29"/>
        <v>196</v>
      </c>
      <c r="B200" s="4"/>
      <c r="C200" s="4"/>
      <c r="D200" s="4"/>
      <c r="E200" s="4"/>
      <c r="F200" s="4"/>
      <c r="G200" s="4"/>
      <c r="H200" s="4"/>
      <c r="I200" s="6">
        <f t="shared" si="30"/>
        <v>0</v>
      </c>
      <c r="J200" s="7"/>
      <c r="K200" s="7"/>
      <c r="L200" s="5" t="str">
        <f t="shared" ca="1" si="31"/>
        <v/>
      </c>
      <c r="M200" s="4"/>
      <c r="N200" s="4"/>
      <c r="O200" s="4"/>
      <c r="P200" s="4"/>
      <c r="Q200" s="4"/>
      <c r="R200" t="str">
        <f t="shared" si="32"/>
        <v/>
      </c>
      <c r="S200" t="str">
        <f t="shared" si="33"/>
        <v/>
      </c>
    </row>
    <row r="201" spans="1:19">
      <c r="A201" s="5">
        <f t="shared" si="29"/>
        <v>197</v>
      </c>
      <c r="B201" s="4"/>
      <c r="C201" s="4"/>
      <c r="D201" s="4"/>
      <c r="E201" s="4"/>
      <c r="F201" s="4"/>
      <c r="G201" s="4"/>
      <c r="H201" s="4"/>
      <c r="I201" s="6">
        <f t="shared" si="30"/>
        <v>0</v>
      </c>
      <c r="J201" s="7"/>
      <c r="K201" s="7"/>
      <c r="L201" s="5" t="str">
        <f t="shared" ca="1" si="31"/>
        <v/>
      </c>
      <c r="M201" s="4"/>
      <c r="N201" s="4"/>
      <c r="O201" s="4"/>
      <c r="P201" s="4"/>
      <c r="Q201" s="4"/>
      <c r="R201" t="str">
        <f t="shared" si="32"/>
        <v/>
      </c>
      <c r="S201" t="str">
        <f t="shared" si="33"/>
        <v/>
      </c>
    </row>
    <row r="202" spans="1:19">
      <c r="A202" s="5">
        <f t="shared" si="29"/>
        <v>198</v>
      </c>
      <c r="B202" s="4"/>
      <c r="C202" s="4"/>
      <c r="D202" s="4"/>
      <c r="E202" s="4"/>
      <c r="F202" s="4"/>
      <c r="G202" s="4"/>
      <c r="H202" s="4"/>
      <c r="I202" s="6">
        <f t="shared" si="30"/>
        <v>0</v>
      </c>
      <c r="J202" s="7"/>
      <c r="K202" s="7"/>
      <c r="L202" s="5" t="str">
        <f t="shared" ca="1" si="31"/>
        <v/>
      </c>
      <c r="M202" s="4"/>
      <c r="N202" s="4"/>
      <c r="O202" s="4"/>
      <c r="P202" s="4"/>
      <c r="Q202" s="4"/>
      <c r="R202" t="str">
        <f t="shared" si="32"/>
        <v/>
      </c>
      <c r="S202" t="str">
        <f t="shared" si="33"/>
        <v/>
      </c>
    </row>
    <row r="203" spans="1:19">
      <c r="A203" s="5">
        <f t="shared" si="29"/>
        <v>199</v>
      </c>
      <c r="B203" s="4"/>
      <c r="C203" s="4"/>
      <c r="D203" s="4"/>
      <c r="E203" s="4"/>
      <c r="F203" s="4"/>
      <c r="G203" s="4"/>
      <c r="H203" s="4"/>
      <c r="I203" s="6">
        <f t="shared" si="30"/>
        <v>0</v>
      </c>
      <c r="J203" s="7"/>
      <c r="K203" s="7"/>
      <c r="L203" s="5" t="str">
        <f t="shared" ca="1" si="31"/>
        <v/>
      </c>
      <c r="M203" s="4"/>
      <c r="N203" s="4"/>
      <c r="O203" s="4"/>
      <c r="P203" s="4"/>
      <c r="Q203" s="4"/>
      <c r="R203" t="str">
        <f t="shared" si="32"/>
        <v/>
      </c>
      <c r="S203" t="str">
        <f t="shared" si="33"/>
        <v/>
      </c>
    </row>
    <row r="204" spans="1:19">
      <c r="A204" s="5">
        <f t="shared" si="29"/>
        <v>200</v>
      </c>
      <c r="B204" s="4"/>
      <c r="C204" s="4"/>
      <c r="D204" s="4"/>
      <c r="E204" s="4"/>
      <c r="F204" s="4"/>
      <c r="G204" s="4"/>
      <c r="H204" s="4"/>
      <c r="I204" s="6">
        <f t="shared" si="30"/>
        <v>0</v>
      </c>
      <c r="J204" s="7"/>
      <c r="K204" s="7"/>
      <c r="L204" s="5" t="str">
        <f t="shared" ca="1" si="31"/>
        <v/>
      </c>
      <c r="M204" s="4"/>
      <c r="N204" s="4"/>
      <c r="O204" s="4"/>
      <c r="P204" s="4"/>
      <c r="Q204" s="4"/>
      <c r="R204" t="str">
        <f t="shared" si="32"/>
        <v/>
      </c>
      <c r="S204" t="str">
        <f t="shared" si="33"/>
        <v/>
      </c>
    </row>
  </sheetData>
  <mergeCells count="2">
    <mergeCell ref="A1:Q1"/>
    <mergeCell ref="A2:Q2"/>
  </mergeCells>
  <conditionalFormatting sqref="I5:I204">
    <cfRule type="dataBar" priority="1">
      <dataBar>
        <cfvo type="min"/>
        <cfvo type="max"/>
        <color rgb="FF70AD47"/>
      </dataBar>
    </cfRule>
  </conditionalFormatting>
  <conditionalFormatting sqref="M5:M204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5:E204">
    <cfRule type="expression" dxfId="1" priority="3">
      <formula>E5="Прочитано"</formula>
    </cfRule>
    <cfRule type="expression" dxfId="0" priority="4">
      <formula>E5="Читаю"</formula>
    </cfRule>
  </conditionalFormatting>
  <conditionalFormatting sqref="I5:I204">
    <cfRule type="dataBar" priority="5">
      <dataBar>
        <cfvo type="min"/>
        <cfvo type="max"/>
        <color rgb="FF70AD47"/>
      </dataBar>
      <extLst>
        <ext xmlns:x14="http://schemas.microsoft.com/office/spreadsheetml/2009/9/main" uri="{B025F937-C7B1-47D3-B67F-A62EFF666E3E}">
          <x14:id>{3013A4AB-FFA3-D3EC-B618-8E7F2B0B30F7}</x14:id>
        </ext>
      </extLst>
    </cfRule>
  </conditionalFormatting>
  <dataValidations count="1">
    <dataValidation sqref="M5:M204" xr:uid="{00000000-0002-0000-0100-000003000000}">
      <formula1>1</formula1>
      <formula2>10</formula2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013A4AB-FFA3-D3EC-B618-8E7F2B0B30F7}">
            <x14:dataBar>
              <x14:cfvo type="min"/>
              <x14:cfvo type="max"/>
              <x14:negativeFillColor auto="1"/>
              <x14:axisColor auto="1"/>
            </x14:dataBar>
          </x14:cfRule>
          <xm:sqref>I5:I204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4">
        <x14:dataValidation type="list" xr:uid="{00000000-0002-0000-0100-000000000000}">
          <x14:formula1>
            <xm:f>Справочник!$C$2:$C$10</xm:f>
          </x14:formula1>
          <xm:sqref>D5:D204</xm:sqref>
        </x14:dataValidation>
        <x14:dataValidation type="list" xr:uid="{00000000-0002-0000-0100-000001000000}">
          <x14:formula1>
            <xm:f>Справочник!$A$2:$A$7</xm:f>
          </x14:formula1>
          <xm:sqref>E5:E204</xm:sqref>
        </x14:dataValidation>
        <x14:dataValidation type="list" xr:uid="{00000000-0002-0000-0100-000002000000}">
          <x14:formula1>
            <xm:f>Справочник!$E$2:$E$5</xm:f>
          </x14:formula1>
          <xm:sqref>F5:F204</xm:sqref>
        </x14:dataValidation>
        <x14:dataValidation type="list" xr:uid="{00000000-0002-0000-0100-000004000000}">
          <x14:formula1>
            <xm:f>Справочник!$G$2:$G$6</xm:f>
          </x14:formula1>
          <xm:sqref>O5:O204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20"/>
  <sheetViews>
    <sheetView workbookViewId="0">
      <selection sqref="A1:P1"/>
    </sheetView>
  </sheetViews>
  <sheetFormatPr defaultRowHeight="14"/>
  <cols>
    <col min="1" max="1" width="16" customWidth="1"/>
    <col min="2" max="6" width="17" customWidth="1"/>
    <col min="8" max="16" width="12" customWidth="1"/>
  </cols>
  <sheetData>
    <row r="1" spans="1:26">
      <c r="A1" s="15" t="s">
        <v>69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3"/>
      <c r="R1" s="13"/>
      <c r="S1" s="13"/>
      <c r="T1" s="13"/>
      <c r="U1" s="13"/>
      <c r="V1" s="13"/>
      <c r="W1" s="13"/>
      <c r="X1" s="13"/>
      <c r="Y1" s="13"/>
      <c r="Z1" s="13"/>
    </row>
    <row r="3" spans="1:26">
      <c r="A3" s="1" t="s">
        <v>70</v>
      </c>
      <c r="B3" s="1" t="s">
        <v>3</v>
      </c>
    </row>
    <row r="4" spans="1:26">
      <c r="A4" t="s">
        <v>71</v>
      </c>
      <c r="B4" s="8">
        <v>2026</v>
      </c>
    </row>
    <row r="5" spans="1:26">
      <c r="A5" t="s">
        <v>72</v>
      </c>
      <c r="B5" s="8">
        <v>24</v>
      </c>
    </row>
    <row r="7" spans="1:26">
      <c r="A7" s="1" t="s">
        <v>73</v>
      </c>
      <c r="B7" s="1" t="s">
        <v>5</v>
      </c>
      <c r="C7" s="1" t="s">
        <v>38</v>
      </c>
      <c r="D7" s="1" t="s">
        <v>13</v>
      </c>
      <c r="E7" s="1" t="s">
        <v>72</v>
      </c>
      <c r="F7" s="1" t="s">
        <v>74</v>
      </c>
    </row>
    <row r="8" spans="1:26">
      <c r="A8" s="11" t="s">
        <v>75</v>
      </c>
      <c r="B8" s="9">
        <f>COUNTIFS(Книги!$R$5:$R$204,$B$4,Книги!$S$5:$S$204,1,Книги!$E$5:$E$204,"Прочитано")</f>
        <v>1</v>
      </c>
      <c r="C8" s="9">
        <f>SUMIFS(Книги!$G$5:$G$204,Книги!$R$5:$R$204,$B$4,Книги!$S$5:$S$204,1,Книги!$E$5:$E$204,"Прочитано")</f>
        <v>320</v>
      </c>
      <c r="D8" s="10">
        <f>IFERROR(SUMIFS(Книги!$M$5:$M$204,Книги!$R$5:$R$204,$B$4,Книги!$S$5:$S$204,1,Книги!$E$5:$E$204,"Прочитано")/B8,0)</f>
        <v>9</v>
      </c>
      <c r="E8" s="4">
        <v>2</v>
      </c>
      <c r="F8" s="6">
        <f t="shared" ref="F8:F20" si="0">IFERROR(B8/E8,0)</f>
        <v>0.5</v>
      </c>
    </row>
    <row r="9" spans="1:26">
      <c r="A9" s="11" t="s">
        <v>76</v>
      </c>
      <c r="B9" s="9">
        <f>COUNTIFS(Книги!$R$5:$R$204,$B$4,Книги!$S$5:$S$204,2,Книги!$E$5:$E$204,"Прочитано")</f>
        <v>1</v>
      </c>
      <c r="C9" s="9">
        <f>SUMIFS(Книги!$G$5:$G$204,Книги!$R$5:$R$204,$B$4,Книги!$S$5:$S$204,2,Книги!$E$5:$E$204,"Прочитано")</f>
        <v>480</v>
      </c>
      <c r="D9" s="10">
        <f>IFERROR(SUMIFS(Книги!$M$5:$M$204,Книги!$R$5:$R$204,$B$4,Книги!$S$5:$S$204,2,Книги!$E$5:$E$204,"Прочитано")/B9,0)</f>
        <v>10</v>
      </c>
      <c r="E9" s="4">
        <v>2</v>
      </c>
      <c r="F9" s="6">
        <f t="shared" si="0"/>
        <v>0.5</v>
      </c>
    </row>
    <row r="10" spans="1:26">
      <c r="A10" s="11" t="s">
        <v>77</v>
      </c>
      <c r="B10" s="9">
        <f>COUNTIFS(Книги!$R$5:$R$204,$B$4,Книги!$S$5:$S$204,3,Книги!$E$5:$E$204,"Прочитано")</f>
        <v>0</v>
      </c>
      <c r="C10" s="9">
        <f>SUMIFS(Книги!$G$5:$G$204,Книги!$R$5:$R$204,$B$4,Книги!$S$5:$S$204,3,Книги!$E$5:$E$204,"Прочитано")</f>
        <v>0</v>
      </c>
      <c r="D10" s="10">
        <f>IFERROR(SUMIFS(Книги!$M$5:$M$204,Книги!$R$5:$R$204,$B$4,Книги!$S$5:$S$204,3,Книги!$E$5:$E$204,"Прочитано")/B10,0)</f>
        <v>0</v>
      </c>
      <c r="E10" s="4">
        <v>2</v>
      </c>
      <c r="F10" s="6">
        <f t="shared" si="0"/>
        <v>0</v>
      </c>
    </row>
    <row r="11" spans="1:26">
      <c r="A11" s="11" t="s">
        <v>78</v>
      </c>
      <c r="B11" s="9">
        <f>COUNTIFS(Книги!$R$5:$R$204,$B$4,Книги!$S$5:$S$204,4,Книги!$E$5:$E$204,"Прочитано")</f>
        <v>0</v>
      </c>
      <c r="C11" s="9">
        <f>SUMIFS(Книги!$G$5:$G$204,Книги!$R$5:$R$204,$B$4,Книги!$S$5:$S$204,4,Книги!$E$5:$E$204,"Прочитано")</f>
        <v>0</v>
      </c>
      <c r="D11" s="10">
        <f>IFERROR(SUMIFS(Книги!$M$5:$M$204,Книги!$R$5:$R$204,$B$4,Книги!$S$5:$S$204,4,Книги!$E$5:$E$204,"Прочитано")/B11,0)</f>
        <v>0</v>
      </c>
      <c r="E11" s="4">
        <v>2</v>
      </c>
      <c r="F11" s="6">
        <f t="shared" si="0"/>
        <v>0</v>
      </c>
    </row>
    <row r="12" spans="1:26">
      <c r="A12" s="11" t="s">
        <v>79</v>
      </c>
      <c r="B12" s="9">
        <f>COUNTIFS(Книги!$R$5:$R$204,$B$4,Книги!$S$5:$S$204,5,Книги!$E$5:$E$204,"Прочитано")</f>
        <v>0</v>
      </c>
      <c r="C12" s="9">
        <f>SUMIFS(Книги!$G$5:$G$204,Книги!$R$5:$R$204,$B$4,Книги!$S$5:$S$204,5,Книги!$E$5:$E$204,"Прочитано")</f>
        <v>0</v>
      </c>
      <c r="D12" s="10">
        <f>IFERROR(SUMIFS(Книги!$M$5:$M$204,Книги!$R$5:$R$204,$B$4,Книги!$S$5:$S$204,5,Книги!$E$5:$E$204,"Прочитано")/B12,0)</f>
        <v>0</v>
      </c>
      <c r="E12" s="4">
        <v>2</v>
      </c>
      <c r="F12" s="6">
        <f t="shared" si="0"/>
        <v>0</v>
      </c>
    </row>
    <row r="13" spans="1:26">
      <c r="A13" s="11" t="s">
        <v>80</v>
      </c>
      <c r="B13" s="9">
        <f>COUNTIFS(Книги!$R$5:$R$204,$B$4,Книги!$S$5:$S$204,6,Книги!$E$5:$E$204,"Прочитано")</f>
        <v>0</v>
      </c>
      <c r="C13" s="9">
        <f>SUMIFS(Книги!$G$5:$G$204,Книги!$R$5:$R$204,$B$4,Книги!$S$5:$S$204,6,Книги!$E$5:$E$204,"Прочитано")</f>
        <v>0</v>
      </c>
      <c r="D13" s="10">
        <f>IFERROR(SUMIFS(Книги!$M$5:$M$204,Книги!$R$5:$R$204,$B$4,Книги!$S$5:$S$204,6,Книги!$E$5:$E$204,"Прочитано")/B13,0)</f>
        <v>0</v>
      </c>
      <c r="E13" s="4">
        <v>2</v>
      </c>
      <c r="F13" s="6">
        <f t="shared" si="0"/>
        <v>0</v>
      </c>
    </row>
    <row r="14" spans="1:26">
      <c r="A14" s="11" t="s">
        <v>81</v>
      </c>
      <c r="B14" s="9">
        <f>COUNTIFS(Книги!$R$5:$R$204,$B$4,Книги!$S$5:$S$204,7,Книги!$E$5:$E$204,"Прочитано")</f>
        <v>0</v>
      </c>
      <c r="C14" s="9">
        <f>SUMIFS(Книги!$G$5:$G$204,Книги!$R$5:$R$204,$B$4,Книги!$S$5:$S$204,7,Книги!$E$5:$E$204,"Прочитано")</f>
        <v>0</v>
      </c>
      <c r="D14" s="10">
        <f>IFERROR(SUMIFS(Книги!$M$5:$M$204,Книги!$R$5:$R$204,$B$4,Книги!$S$5:$S$204,7,Книги!$E$5:$E$204,"Прочитано")/B14,0)</f>
        <v>0</v>
      </c>
      <c r="E14" s="4">
        <v>2</v>
      </c>
      <c r="F14" s="6">
        <f t="shared" si="0"/>
        <v>0</v>
      </c>
    </row>
    <row r="15" spans="1:26">
      <c r="A15" s="11" t="s">
        <v>82</v>
      </c>
      <c r="B15" s="9">
        <f>COUNTIFS(Книги!$R$5:$R$204,$B$4,Книги!$S$5:$S$204,8,Книги!$E$5:$E$204,"Прочитано")</f>
        <v>0</v>
      </c>
      <c r="C15" s="9">
        <f>SUMIFS(Книги!$G$5:$G$204,Книги!$R$5:$R$204,$B$4,Книги!$S$5:$S$204,8,Книги!$E$5:$E$204,"Прочитано")</f>
        <v>0</v>
      </c>
      <c r="D15" s="10">
        <f>IFERROR(SUMIFS(Книги!$M$5:$M$204,Книги!$R$5:$R$204,$B$4,Книги!$S$5:$S$204,8,Книги!$E$5:$E$204,"Прочитано")/B15,0)</f>
        <v>0</v>
      </c>
      <c r="E15" s="4">
        <v>2</v>
      </c>
      <c r="F15" s="6">
        <f t="shared" si="0"/>
        <v>0</v>
      </c>
    </row>
    <row r="16" spans="1:26">
      <c r="A16" s="11" t="s">
        <v>83</v>
      </c>
      <c r="B16" s="9">
        <f>COUNTIFS(Книги!$R$5:$R$204,$B$4,Книги!$S$5:$S$204,9,Книги!$E$5:$E$204,"Прочитано")</f>
        <v>0</v>
      </c>
      <c r="C16" s="9">
        <f>SUMIFS(Книги!$G$5:$G$204,Книги!$R$5:$R$204,$B$4,Книги!$S$5:$S$204,9,Книги!$E$5:$E$204,"Прочитано")</f>
        <v>0</v>
      </c>
      <c r="D16" s="10">
        <f>IFERROR(SUMIFS(Книги!$M$5:$M$204,Книги!$R$5:$R$204,$B$4,Книги!$S$5:$S$204,9,Книги!$E$5:$E$204,"Прочитано")/B16,0)</f>
        <v>0</v>
      </c>
      <c r="E16" s="4">
        <v>2</v>
      </c>
      <c r="F16" s="6">
        <f t="shared" si="0"/>
        <v>0</v>
      </c>
    </row>
    <row r="17" spans="1:6">
      <c r="A17" s="11" t="s">
        <v>84</v>
      </c>
      <c r="B17" s="9">
        <f>COUNTIFS(Книги!$R$5:$R$204,$B$4,Книги!$S$5:$S$204,10,Книги!$E$5:$E$204,"Прочитано")</f>
        <v>0</v>
      </c>
      <c r="C17" s="9">
        <f>SUMIFS(Книги!$G$5:$G$204,Книги!$R$5:$R$204,$B$4,Книги!$S$5:$S$204,10,Книги!$E$5:$E$204,"Прочитано")</f>
        <v>0</v>
      </c>
      <c r="D17" s="10">
        <f>IFERROR(SUMIFS(Книги!$M$5:$M$204,Книги!$R$5:$R$204,$B$4,Книги!$S$5:$S$204,10,Книги!$E$5:$E$204,"Прочитано")/B17,0)</f>
        <v>0</v>
      </c>
      <c r="E17" s="4">
        <v>2</v>
      </c>
      <c r="F17" s="6">
        <f t="shared" si="0"/>
        <v>0</v>
      </c>
    </row>
    <row r="18" spans="1:6">
      <c r="A18" s="11" t="s">
        <v>85</v>
      </c>
      <c r="B18" s="9">
        <f>COUNTIFS(Книги!$R$5:$R$204,$B$4,Книги!$S$5:$S$204,11,Книги!$E$5:$E$204,"Прочитано")</f>
        <v>0</v>
      </c>
      <c r="C18" s="9">
        <f>SUMIFS(Книги!$G$5:$G$204,Книги!$R$5:$R$204,$B$4,Книги!$S$5:$S$204,11,Книги!$E$5:$E$204,"Прочитано")</f>
        <v>0</v>
      </c>
      <c r="D18" s="10">
        <f>IFERROR(SUMIFS(Книги!$M$5:$M$204,Книги!$R$5:$R$204,$B$4,Книги!$S$5:$S$204,11,Книги!$E$5:$E$204,"Прочитано")/B18,0)</f>
        <v>0</v>
      </c>
      <c r="E18" s="4">
        <v>2</v>
      </c>
      <c r="F18" s="6">
        <f t="shared" si="0"/>
        <v>0</v>
      </c>
    </row>
    <row r="19" spans="1:6">
      <c r="A19" s="11" t="s">
        <v>86</v>
      </c>
      <c r="B19" s="9">
        <f>COUNTIFS(Книги!$R$5:$R$204,$B$4,Книги!$S$5:$S$204,12,Книги!$E$5:$E$204,"Прочитано")</f>
        <v>0</v>
      </c>
      <c r="C19" s="9">
        <f>SUMIFS(Книги!$G$5:$G$204,Книги!$R$5:$R$204,$B$4,Книги!$S$5:$S$204,12,Книги!$E$5:$E$204,"Прочитано")</f>
        <v>0</v>
      </c>
      <c r="D19" s="10">
        <f>IFERROR(SUMIFS(Книги!$M$5:$M$204,Книги!$R$5:$R$204,$B$4,Книги!$S$5:$S$204,12,Книги!$E$5:$E$204,"Прочитано")/B19,0)</f>
        <v>0</v>
      </c>
      <c r="E19" s="4">
        <v>2</v>
      </c>
      <c r="F19" s="6">
        <f t="shared" si="0"/>
        <v>0</v>
      </c>
    </row>
    <row r="20" spans="1:6">
      <c r="A20" s="11" t="s">
        <v>87</v>
      </c>
      <c r="B20" s="9">
        <f>SUM(B8:B19)</f>
        <v>2</v>
      </c>
      <c r="C20" s="9">
        <f>SUM(C8:C19)</f>
        <v>800</v>
      </c>
      <c r="D20" s="10">
        <f>IFERROR(SUMPRODUCT(B8:B19,D8:D19)/B20,0)</f>
        <v>9.5</v>
      </c>
      <c r="E20" s="11">
        <f>SUM(E8:E19)</f>
        <v>24</v>
      </c>
      <c r="F20" s="6">
        <f t="shared" si="0"/>
        <v>8.3333333333333329E-2</v>
      </c>
    </row>
  </sheetData>
  <mergeCells count="1">
    <mergeCell ref="A1:P1"/>
  </mergeCells>
  <conditionalFormatting sqref="F8:F19">
    <cfRule type="dataBar" priority="1">
      <dataBar>
        <cfvo type="min"/>
        <cfvo type="max"/>
        <color rgb="FF70AD47"/>
      </dataBar>
    </cfRule>
  </conditionalFormatting>
  <conditionalFormatting sqref="F8:F19">
    <cfRule type="dataBar" priority="2">
      <dataBar>
        <cfvo type="min"/>
        <cfvo type="max"/>
        <color rgb="FF70AD47"/>
      </dataBar>
      <extLst>
        <ext xmlns:x14="http://schemas.microsoft.com/office/spreadsheetml/2009/9/main" uri="{B025F937-C7B1-47D3-B67F-A62EFF666E3E}">
          <x14:id>{0C48A21D-3208-0F28-0B01-9353BB1FBF55}</x14:id>
        </ext>
      </extLst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C48A21D-3208-0F28-0B01-9353BB1FBF55}">
            <x14:dataBar>
              <x14:cfvo type="min"/>
              <x14:cfvo type="max"/>
              <x14:negativeFillColor auto="1"/>
              <x14:axisColor auto="1"/>
            </x14:dataBar>
          </x14:cfRule>
          <xm:sqref>F8:F19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3"/>
  <sheetViews>
    <sheetView workbookViewId="0">
      <selection sqref="A1:J1"/>
    </sheetView>
  </sheetViews>
  <sheetFormatPr defaultRowHeight="14"/>
  <cols>
    <col min="1" max="1" width="12" customWidth="1"/>
    <col min="2" max="2" width="30" customWidth="1"/>
    <col min="3" max="3" width="24" customWidth="1"/>
    <col min="4" max="4" width="17" customWidth="1"/>
    <col min="5" max="5" width="34" customWidth="1"/>
    <col min="6" max="9" width="17" customWidth="1"/>
    <col min="10" max="10" width="30" customWidth="1"/>
  </cols>
  <sheetData>
    <row r="1" spans="1:26">
      <c r="A1" s="15" t="s">
        <v>88</v>
      </c>
      <c r="B1" s="15"/>
      <c r="C1" s="15"/>
      <c r="D1" s="15"/>
      <c r="E1" s="15"/>
      <c r="F1" s="15"/>
      <c r="G1" s="15"/>
      <c r="H1" s="15"/>
      <c r="I1" s="15"/>
      <c r="J1" s="15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3" spans="1:26">
      <c r="A3" s="2" t="s">
        <v>89</v>
      </c>
      <c r="B3" s="2" t="s">
        <v>34</v>
      </c>
      <c r="C3" s="2" t="s">
        <v>35</v>
      </c>
      <c r="D3" s="2" t="s">
        <v>20</v>
      </c>
      <c r="E3" s="2" t="s">
        <v>90</v>
      </c>
      <c r="F3" s="2" t="s">
        <v>37</v>
      </c>
      <c r="G3" s="2" t="s">
        <v>91</v>
      </c>
      <c r="H3" s="2" t="s">
        <v>92</v>
      </c>
      <c r="I3" s="2" t="s">
        <v>36</v>
      </c>
      <c r="J3" s="2" t="s">
        <v>93</v>
      </c>
    </row>
    <row r="4" spans="1:26">
      <c r="A4" s="4">
        <v>1</v>
      </c>
      <c r="B4" s="4" t="s">
        <v>67</v>
      </c>
      <c r="C4" s="4" t="s">
        <v>68</v>
      </c>
      <c r="D4" s="4" t="s">
        <v>27</v>
      </c>
      <c r="E4" s="4" t="s">
        <v>94</v>
      </c>
      <c r="F4" s="4" t="s">
        <v>52</v>
      </c>
      <c r="G4" s="4" t="s">
        <v>95</v>
      </c>
      <c r="H4" s="4" t="s">
        <v>84</v>
      </c>
      <c r="I4" s="4" t="s">
        <v>9</v>
      </c>
      <c r="J4" s="4"/>
    </row>
    <row r="5" spans="1:26">
      <c r="A5" s="4">
        <v>2</v>
      </c>
      <c r="B5" s="4" t="s">
        <v>96</v>
      </c>
      <c r="C5" s="4" t="s">
        <v>97</v>
      </c>
      <c r="D5" s="4" t="s">
        <v>22</v>
      </c>
      <c r="E5" s="4" t="s">
        <v>98</v>
      </c>
      <c r="F5" s="4" t="s">
        <v>58</v>
      </c>
      <c r="G5" s="4" t="s">
        <v>95</v>
      </c>
      <c r="H5" s="4" t="s">
        <v>85</v>
      </c>
      <c r="I5" s="4" t="s">
        <v>9</v>
      </c>
      <c r="J5" s="4"/>
    </row>
    <row r="6" spans="1:26">
      <c r="A6" s="4">
        <v>3</v>
      </c>
      <c r="B6" s="4" t="s">
        <v>99</v>
      </c>
      <c r="C6" s="4" t="s">
        <v>100</v>
      </c>
      <c r="D6" s="4" t="s">
        <v>25</v>
      </c>
      <c r="E6" s="4" t="s">
        <v>101</v>
      </c>
      <c r="F6" s="4" t="s">
        <v>65</v>
      </c>
      <c r="G6" s="4" t="s">
        <v>102</v>
      </c>
      <c r="H6" s="4" t="s">
        <v>86</v>
      </c>
      <c r="I6" s="4" t="s">
        <v>9</v>
      </c>
      <c r="J6" s="4"/>
    </row>
    <row r="7" spans="1:26">
      <c r="A7" s="4">
        <v>4</v>
      </c>
      <c r="B7" s="4" t="s">
        <v>103</v>
      </c>
      <c r="C7" s="4" t="s">
        <v>104</v>
      </c>
      <c r="D7" s="4" t="s">
        <v>23</v>
      </c>
      <c r="E7" s="4" t="s">
        <v>10</v>
      </c>
      <c r="F7" s="4" t="s">
        <v>58</v>
      </c>
      <c r="G7" s="4" t="s">
        <v>95</v>
      </c>
      <c r="H7" s="4" t="s">
        <v>86</v>
      </c>
      <c r="I7" s="4" t="s">
        <v>10</v>
      </c>
      <c r="J7" s="4"/>
    </row>
    <row r="8" spans="1:26">
      <c r="A8" s="4"/>
      <c r="B8" s="4"/>
      <c r="C8" s="4"/>
      <c r="D8" s="4"/>
      <c r="E8" s="4"/>
      <c r="F8" s="4"/>
      <c r="G8" s="4"/>
      <c r="H8" s="4"/>
      <c r="I8" s="4"/>
      <c r="J8" s="4"/>
    </row>
    <row r="9" spans="1:26">
      <c r="A9" s="4"/>
      <c r="B9" s="4"/>
      <c r="C9" s="4"/>
      <c r="D9" s="4"/>
      <c r="E9" s="4"/>
      <c r="F9" s="4"/>
      <c r="G9" s="4"/>
      <c r="H9" s="4"/>
      <c r="I9" s="4"/>
      <c r="J9" s="4"/>
    </row>
    <row r="10" spans="1:26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26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26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26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26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26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26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1:10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0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0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0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>
      <c r="A45" s="4"/>
      <c r="B45" s="4"/>
      <c r="C45" s="4"/>
      <c r="D45" s="4"/>
      <c r="E45" s="4"/>
      <c r="F45" s="4"/>
      <c r="G45" s="4"/>
      <c r="H45" s="4"/>
      <c r="I45" s="4"/>
      <c r="J45" s="4"/>
    </row>
    <row r="46" spans="1:10">
      <c r="A46" s="4"/>
      <c r="B46" s="4"/>
      <c r="C46" s="4"/>
      <c r="D46" s="4"/>
      <c r="E46" s="4"/>
      <c r="F46" s="4"/>
      <c r="G46" s="4"/>
      <c r="H46" s="4"/>
      <c r="I46" s="4"/>
      <c r="J46" s="4"/>
    </row>
    <row r="47" spans="1:10">
      <c r="A47" s="4"/>
      <c r="B47" s="4"/>
      <c r="C47" s="4"/>
      <c r="D47" s="4"/>
      <c r="E47" s="4"/>
      <c r="F47" s="4"/>
      <c r="G47" s="4"/>
      <c r="H47" s="4"/>
      <c r="I47" s="4"/>
      <c r="J47" s="4"/>
    </row>
    <row r="48" spans="1:10">
      <c r="A48" s="4"/>
      <c r="B48" s="4"/>
      <c r="C48" s="4"/>
      <c r="D48" s="4"/>
      <c r="E48" s="4"/>
      <c r="F48" s="4"/>
      <c r="G48" s="4"/>
      <c r="H48" s="4"/>
      <c r="I48" s="4"/>
      <c r="J48" s="4"/>
    </row>
    <row r="49" spans="1:10">
      <c r="A49" s="4"/>
      <c r="B49" s="4"/>
      <c r="C49" s="4"/>
      <c r="D49" s="4"/>
      <c r="E49" s="4"/>
      <c r="F49" s="4"/>
      <c r="G49" s="4"/>
      <c r="H49" s="4"/>
      <c r="I49" s="4"/>
      <c r="J49" s="4"/>
    </row>
    <row r="50" spans="1:10">
      <c r="A50" s="4"/>
      <c r="B50" s="4"/>
      <c r="C50" s="4"/>
      <c r="D50" s="4"/>
      <c r="E50" s="4"/>
      <c r="F50" s="4"/>
      <c r="G50" s="4"/>
      <c r="H50" s="4"/>
      <c r="I50" s="4"/>
      <c r="J50" s="4"/>
    </row>
    <row r="51" spans="1:10">
      <c r="A51" s="4"/>
      <c r="B51" s="4"/>
      <c r="C51" s="4"/>
      <c r="D51" s="4"/>
      <c r="E51" s="4"/>
      <c r="F51" s="4"/>
      <c r="G51" s="4"/>
      <c r="H51" s="4"/>
      <c r="I51" s="4"/>
      <c r="J51" s="4"/>
    </row>
    <row r="52" spans="1:10">
      <c r="A52" s="4"/>
      <c r="B52" s="4"/>
      <c r="C52" s="4"/>
      <c r="D52" s="4"/>
      <c r="E52" s="4"/>
      <c r="F52" s="4"/>
      <c r="G52" s="4"/>
      <c r="H52" s="4"/>
      <c r="I52" s="4"/>
      <c r="J52" s="4"/>
    </row>
    <row r="53" spans="1:10">
      <c r="A53" s="4"/>
      <c r="B53" s="4"/>
      <c r="C53" s="4"/>
      <c r="D53" s="4"/>
      <c r="E53" s="4"/>
      <c r="F53" s="4"/>
      <c r="G53" s="4"/>
      <c r="H53" s="4"/>
      <c r="I53" s="4"/>
      <c r="J53" s="4"/>
    </row>
    <row r="54" spans="1:10">
      <c r="A54" s="4"/>
      <c r="B54" s="4"/>
      <c r="C54" s="4"/>
      <c r="D54" s="4"/>
      <c r="E54" s="4"/>
      <c r="F54" s="4"/>
      <c r="G54" s="4"/>
      <c r="H54" s="4"/>
      <c r="I54" s="4"/>
      <c r="J54" s="4"/>
    </row>
    <row r="55" spans="1:10">
      <c r="A55" s="4"/>
      <c r="B55" s="4"/>
      <c r="C55" s="4"/>
      <c r="D55" s="4"/>
      <c r="E55" s="4"/>
      <c r="F55" s="4"/>
      <c r="G55" s="4"/>
      <c r="H55" s="4"/>
      <c r="I55" s="4"/>
      <c r="J55" s="4"/>
    </row>
    <row r="56" spans="1:10">
      <c r="A56" s="4"/>
      <c r="B56" s="4"/>
      <c r="C56" s="4"/>
      <c r="D56" s="4"/>
      <c r="E56" s="4"/>
      <c r="F56" s="4"/>
      <c r="G56" s="4"/>
      <c r="H56" s="4"/>
      <c r="I56" s="4"/>
      <c r="J56" s="4"/>
    </row>
    <row r="57" spans="1:10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>
      <c r="A58" s="4"/>
      <c r="B58" s="4"/>
      <c r="C58" s="4"/>
      <c r="D58" s="4"/>
      <c r="E58" s="4"/>
      <c r="F58" s="4"/>
      <c r="G58" s="4"/>
      <c r="H58" s="4"/>
      <c r="I58" s="4"/>
      <c r="J58" s="4"/>
    </row>
    <row r="59" spans="1:10">
      <c r="A59" s="4"/>
      <c r="B59" s="4"/>
      <c r="C59" s="4"/>
      <c r="D59" s="4"/>
      <c r="E59" s="4"/>
      <c r="F59" s="4"/>
      <c r="G59" s="4"/>
      <c r="H59" s="4"/>
      <c r="I59" s="4"/>
      <c r="J59" s="4"/>
    </row>
    <row r="60" spans="1:10">
      <c r="A60" s="4"/>
      <c r="B60" s="4"/>
      <c r="C60" s="4"/>
      <c r="D60" s="4"/>
      <c r="E60" s="4"/>
      <c r="F60" s="4"/>
      <c r="G60" s="4"/>
      <c r="H60" s="4"/>
      <c r="I60" s="4"/>
      <c r="J60" s="4"/>
    </row>
    <row r="61" spans="1:10">
      <c r="A61" s="4"/>
      <c r="B61" s="4"/>
      <c r="C61" s="4"/>
      <c r="D61" s="4"/>
      <c r="E61" s="4"/>
      <c r="F61" s="4"/>
      <c r="G61" s="4"/>
      <c r="H61" s="4"/>
      <c r="I61" s="4"/>
      <c r="J61" s="4"/>
    </row>
    <row r="62" spans="1:10">
      <c r="A62" s="4"/>
      <c r="B62" s="4"/>
      <c r="C62" s="4"/>
      <c r="D62" s="4"/>
      <c r="E62" s="4"/>
      <c r="F62" s="4"/>
      <c r="G62" s="4"/>
      <c r="H62" s="4"/>
      <c r="I62" s="4"/>
      <c r="J62" s="4"/>
    </row>
    <row r="63" spans="1:10">
      <c r="A63" s="4"/>
      <c r="B63" s="4"/>
      <c r="C63" s="4"/>
      <c r="D63" s="4"/>
      <c r="E63" s="4"/>
      <c r="F63" s="4"/>
      <c r="G63" s="4"/>
      <c r="H63" s="4"/>
      <c r="I63" s="4"/>
      <c r="J63" s="4"/>
    </row>
    <row r="64" spans="1:10">
      <c r="A64" s="4"/>
      <c r="B64" s="4"/>
      <c r="C64" s="4"/>
      <c r="D64" s="4"/>
      <c r="E64" s="4"/>
      <c r="F64" s="4"/>
      <c r="G64" s="4"/>
      <c r="H64" s="4"/>
      <c r="I64" s="4"/>
      <c r="J64" s="4"/>
    </row>
    <row r="65" spans="1:10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1:10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pans="1:10">
      <c r="A67" s="4"/>
      <c r="B67" s="4"/>
      <c r="C67" s="4"/>
      <c r="D67" s="4"/>
      <c r="E67" s="4"/>
      <c r="F67" s="4"/>
      <c r="G67" s="4"/>
      <c r="H67" s="4"/>
      <c r="I67" s="4"/>
      <c r="J67" s="4"/>
    </row>
    <row r="68" spans="1:10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0">
      <c r="A69" s="4"/>
      <c r="B69" s="4"/>
      <c r="C69" s="4"/>
      <c r="D69" s="4"/>
      <c r="E69" s="4"/>
      <c r="F69" s="4"/>
      <c r="G69" s="4"/>
      <c r="H69" s="4"/>
      <c r="I69" s="4"/>
      <c r="J69" s="4"/>
    </row>
    <row r="70" spans="1:10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1:10">
      <c r="A71" s="4"/>
      <c r="B71" s="4"/>
      <c r="C71" s="4"/>
      <c r="D71" s="4"/>
      <c r="E71" s="4"/>
      <c r="F71" s="4"/>
      <c r="G71" s="4"/>
      <c r="H71" s="4"/>
      <c r="I71" s="4"/>
      <c r="J71" s="4"/>
    </row>
    <row r="72" spans="1:10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1:10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>
      <c r="A74" s="4"/>
      <c r="B74" s="4"/>
      <c r="C74" s="4"/>
      <c r="D74" s="4"/>
      <c r="E74" s="4"/>
      <c r="F74" s="4"/>
      <c r="G74" s="4"/>
      <c r="H74" s="4"/>
      <c r="I74" s="4"/>
      <c r="J74" s="4"/>
    </row>
    <row r="75" spans="1:10">
      <c r="A75" s="4"/>
      <c r="B75" s="4"/>
      <c r="C75" s="4"/>
      <c r="D75" s="4"/>
      <c r="E75" s="4"/>
      <c r="F75" s="4"/>
      <c r="G75" s="4"/>
      <c r="H75" s="4"/>
      <c r="I75" s="4"/>
      <c r="J75" s="4"/>
    </row>
    <row r="76" spans="1:10">
      <c r="A76" s="4"/>
      <c r="B76" s="4"/>
      <c r="C76" s="4"/>
      <c r="D76" s="4"/>
      <c r="E76" s="4"/>
      <c r="F76" s="4"/>
      <c r="G76" s="4"/>
      <c r="H76" s="4"/>
      <c r="I76" s="4"/>
      <c r="J76" s="4"/>
    </row>
    <row r="77" spans="1:10">
      <c r="A77" s="4"/>
      <c r="B77" s="4"/>
      <c r="C77" s="4"/>
      <c r="D77" s="4"/>
      <c r="E77" s="4"/>
      <c r="F77" s="4"/>
      <c r="G77" s="4"/>
      <c r="H77" s="4"/>
      <c r="I77" s="4"/>
      <c r="J77" s="4"/>
    </row>
    <row r="78" spans="1:10">
      <c r="A78" s="4"/>
      <c r="B78" s="4"/>
      <c r="C78" s="4"/>
      <c r="D78" s="4"/>
      <c r="E78" s="4"/>
      <c r="F78" s="4"/>
      <c r="G78" s="4"/>
      <c r="H78" s="4"/>
      <c r="I78" s="4"/>
      <c r="J78" s="4"/>
    </row>
    <row r="79" spans="1:10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>
      <c r="A80" s="4"/>
      <c r="B80" s="4"/>
      <c r="C80" s="4"/>
      <c r="D80" s="4"/>
      <c r="E80" s="4"/>
      <c r="F80" s="4"/>
      <c r="G80" s="4"/>
      <c r="H80" s="4"/>
      <c r="I80" s="4"/>
      <c r="J80" s="4"/>
    </row>
    <row r="81" spans="1:10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>
      <c r="A82" s="4"/>
      <c r="B82" s="4"/>
      <c r="C82" s="4"/>
      <c r="D82" s="4"/>
      <c r="E82" s="4"/>
      <c r="F82" s="4"/>
      <c r="G82" s="4"/>
      <c r="H82" s="4"/>
      <c r="I82" s="4"/>
      <c r="J82" s="4"/>
    </row>
    <row r="83" spans="1:10">
      <c r="A83" s="4"/>
      <c r="B83" s="4"/>
      <c r="C83" s="4"/>
      <c r="D83" s="4"/>
      <c r="E83" s="4"/>
      <c r="F83" s="4"/>
      <c r="G83" s="4"/>
      <c r="H83" s="4"/>
      <c r="I83" s="4"/>
      <c r="J83" s="4"/>
    </row>
    <row r="84" spans="1:10">
      <c r="A84" s="4"/>
      <c r="B84" s="4"/>
      <c r="C84" s="4"/>
      <c r="D84" s="4"/>
      <c r="E84" s="4"/>
      <c r="F84" s="4"/>
      <c r="G84" s="4"/>
      <c r="H84" s="4"/>
      <c r="I84" s="4"/>
      <c r="J84" s="4"/>
    </row>
    <row r="85" spans="1:10">
      <c r="A85" s="4"/>
      <c r="B85" s="4"/>
      <c r="C85" s="4"/>
      <c r="D85" s="4"/>
      <c r="E85" s="4"/>
      <c r="F85" s="4"/>
      <c r="G85" s="4"/>
      <c r="H85" s="4"/>
      <c r="I85" s="4"/>
      <c r="J85" s="4"/>
    </row>
    <row r="86" spans="1:10">
      <c r="A86" s="4"/>
      <c r="B86" s="4"/>
      <c r="C86" s="4"/>
      <c r="D86" s="4"/>
      <c r="E86" s="4"/>
      <c r="F86" s="4"/>
      <c r="G86" s="4"/>
      <c r="H86" s="4"/>
      <c r="I86" s="4"/>
      <c r="J86" s="4"/>
    </row>
    <row r="87" spans="1:10">
      <c r="A87" s="4"/>
      <c r="B87" s="4"/>
      <c r="C87" s="4"/>
      <c r="D87" s="4"/>
      <c r="E87" s="4"/>
      <c r="F87" s="4"/>
      <c r="G87" s="4"/>
      <c r="H87" s="4"/>
      <c r="I87" s="4"/>
      <c r="J87" s="4"/>
    </row>
    <row r="88" spans="1:10">
      <c r="A88" s="4"/>
      <c r="B88" s="4"/>
      <c r="C88" s="4"/>
      <c r="D88" s="4"/>
      <c r="E88" s="4"/>
      <c r="F88" s="4"/>
      <c r="G88" s="4"/>
      <c r="H88" s="4"/>
      <c r="I88" s="4"/>
      <c r="J88" s="4"/>
    </row>
    <row r="89" spans="1:10">
      <c r="A89" s="4"/>
      <c r="B89" s="4"/>
      <c r="C89" s="4"/>
      <c r="D89" s="4"/>
      <c r="E89" s="4"/>
      <c r="F89" s="4"/>
      <c r="G89" s="4"/>
      <c r="H89" s="4"/>
      <c r="I89" s="4"/>
      <c r="J89" s="4"/>
    </row>
    <row r="90" spans="1:10">
      <c r="A90" s="4"/>
      <c r="B90" s="4"/>
      <c r="C90" s="4"/>
      <c r="D90" s="4"/>
      <c r="E90" s="4"/>
      <c r="F90" s="4"/>
      <c r="G90" s="4"/>
      <c r="H90" s="4"/>
      <c r="I90" s="4"/>
      <c r="J90" s="4"/>
    </row>
    <row r="91" spans="1:10">
      <c r="A91" s="4"/>
      <c r="B91" s="4"/>
      <c r="C91" s="4"/>
      <c r="D91" s="4"/>
      <c r="E91" s="4"/>
      <c r="F91" s="4"/>
      <c r="G91" s="4"/>
      <c r="H91" s="4"/>
      <c r="I91" s="4"/>
      <c r="J91" s="4"/>
    </row>
    <row r="92" spans="1:10">
      <c r="A92" s="4"/>
      <c r="B92" s="4"/>
      <c r="C92" s="4"/>
      <c r="D92" s="4"/>
      <c r="E92" s="4"/>
      <c r="F92" s="4"/>
      <c r="G92" s="4"/>
      <c r="H92" s="4"/>
      <c r="I92" s="4"/>
      <c r="J92" s="4"/>
    </row>
    <row r="93" spans="1:10">
      <c r="A93" s="4"/>
      <c r="B93" s="4"/>
      <c r="C93" s="4"/>
      <c r="D93" s="4"/>
      <c r="E93" s="4"/>
      <c r="F93" s="4"/>
      <c r="G93" s="4"/>
      <c r="H93" s="4"/>
      <c r="I93" s="4"/>
      <c r="J93" s="4"/>
    </row>
    <row r="94" spans="1:10">
      <c r="A94" s="4"/>
      <c r="B94" s="4"/>
      <c r="C94" s="4"/>
      <c r="D94" s="4"/>
      <c r="E94" s="4"/>
      <c r="F94" s="4"/>
      <c r="G94" s="4"/>
      <c r="H94" s="4"/>
      <c r="I94" s="4"/>
      <c r="J94" s="4"/>
    </row>
    <row r="95" spans="1:10">
      <c r="A95" s="4"/>
      <c r="B95" s="4"/>
      <c r="C95" s="4"/>
      <c r="D95" s="4"/>
      <c r="E95" s="4"/>
      <c r="F95" s="4"/>
      <c r="G95" s="4"/>
      <c r="H95" s="4"/>
      <c r="I95" s="4"/>
      <c r="J95" s="4"/>
    </row>
    <row r="96" spans="1:10">
      <c r="A96" s="4"/>
      <c r="B96" s="4"/>
      <c r="C96" s="4"/>
      <c r="D96" s="4"/>
      <c r="E96" s="4"/>
      <c r="F96" s="4"/>
      <c r="G96" s="4"/>
      <c r="H96" s="4"/>
      <c r="I96" s="4"/>
      <c r="J96" s="4"/>
    </row>
    <row r="97" spans="1:10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>
      <c r="A98" s="4"/>
      <c r="B98" s="4"/>
      <c r="C98" s="4"/>
      <c r="D98" s="4"/>
      <c r="E98" s="4"/>
      <c r="F98" s="4"/>
      <c r="G98" s="4"/>
      <c r="H98" s="4"/>
      <c r="I98" s="4"/>
      <c r="J98" s="4"/>
    </row>
    <row r="99" spans="1:10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>
      <c r="A100" s="4"/>
      <c r="B100" s="4"/>
      <c r="C100" s="4"/>
      <c r="D100" s="4"/>
      <c r="E100" s="4"/>
      <c r="F100" s="4"/>
      <c r="G100" s="4"/>
      <c r="H100" s="4"/>
      <c r="I100" s="4"/>
      <c r="J100" s="4"/>
    </row>
    <row r="101" spans="1:10">
      <c r="A101" s="4"/>
      <c r="B101" s="4"/>
      <c r="C101" s="4"/>
      <c r="D101" s="4"/>
      <c r="E101" s="4"/>
      <c r="F101" s="4"/>
      <c r="G101" s="4"/>
      <c r="H101" s="4"/>
      <c r="I101" s="4"/>
      <c r="J101" s="4"/>
    </row>
    <row r="102" spans="1:10">
      <c r="A102" s="4"/>
      <c r="B102" s="4"/>
      <c r="C102" s="4"/>
      <c r="D102" s="4"/>
      <c r="E102" s="4"/>
      <c r="F102" s="4"/>
      <c r="G102" s="4"/>
      <c r="H102" s="4"/>
      <c r="I102" s="4"/>
      <c r="J102" s="4"/>
    </row>
    <row r="103" spans="1:10">
      <c r="A103" s="4"/>
      <c r="B103" s="4"/>
      <c r="C103" s="4"/>
      <c r="D103" s="4"/>
      <c r="E103" s="4"/>
      <c r="F103" s="4"/>
      <c r="G103" s="4"/>
      <c r="H103" s="4"/>
      <c r="I103" s="4"/>
      <c r="J103" s="4"/>
    </row>
  </sheetData>
  <mergeCells count="1">
    <mergeCell ref="A1:J1"/>
  </mergeCells>
  <dataValidations count="2">
    <dataValidation type="list" sqref="G4:G103" xr:uid="{00000000-0002-0000-0300-000002000000}">
      <formula1>"Да,Нет"</formula1>
    </dataValidation>
    <dataValidation type="list" sqref="H4:H103" xr:uid="{00000000-0002-0000-0300-000003000000}">
      <formula1>"Январь,Февраль,Март,Апрель,Май,Июнь,Июль,Август,Сентябрь,Октябрь,Ноябрь,Декабрь"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xr:uid="{00000000-0002-0000-0300-000000000000}">
          <x14:formula1>
            <xm:f>Справочник!$C$2:$C$10</xm:f>
          </x14:formula1>
          <xm:sqref>D4:D103</xm:sqref>
        </x14:dataValidation>
        <x14:dataValidation type="list" xr:uid="{00000000-0002-0000-0300-000001000000}">
          <x14:formula1>
            <xm:f>Справочник!$E$2:$E$5</xm:f>
          </x14:formula1>
          <xm:sqref>F4:F103</xm:sqref>
        </x14:dataValidation>
        <x14:dataValidation type="list" xr:uid="{00000000-0002-0000-0300-000004000000}">
          <x14:formula1>
            <xm:f>Справочник!$A$2:$A$7</xm:f>
          </x14:formula1>
          <xm:sqref>I4:I103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3"/>
  <sheetViews>
    <sheetView workbookViewId="0">
      <selection sqref="A1:H1"/>
    </sheetView>
  </sheetViews>
  <sheetFormatPr defaultRowHeight="14"/>
  <cols>
    <col min="1" max="1" width="14" customWidth="1"/>
    <col min="2" max="2" width="28" customWidth="1"/>
    <col min="3" max="3" width="23" customWidth="1"/>
    <col min="4" max="4" width="11" customWidth="1"/>
    <col min="5" max="6" width="38" customWidth="1"/>
    <col min="7" max="7" width="18" customWidth="1"/>
    <col min="8" max="8" width="30" customWidth="1"/>
  </cols>
  <sheetData>
    <row r="1" spans="1:26">
      <c r="A1" s="15" t="s">
        <v>105</v>
      </c>
      <c r="B1" s="15"/>
      <c r="C1" s="15"/>
      <c r="D1" s="15"/>
      <c r="E1" s="15"/>
      <c r="F1" s="15"/>
      <c r="G1" s="15"/>
      <c r="H1" s="15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3" spans="1:26">
      <c r="A3" s="2" t="s">
        <v>106</v>
      </c>
      <c r="B3" s="2" t="s">
        <v>107</v>
      </c>
      <c r="C3" s="2" t="s">
        <v>35</v>
      </c>
      <c r="D3" s="2" t="s">
        <v>108</v>
      </c>
      <c r="E3" s="2" t="s">
        <v>109</v>
      </c>
      <c r="F3" s="2" t="s">
        <v>110</v>
      </c>
      <c r="G3" s="2" t="s">
        <v>111</v>
      </c>
      <c r="H3" s="2" t="s">
        <v>112</v>
      </c>
    </row>
    <row r="4" spans="1:26">
      <c r="A4" s="7">
        <v>46030</v>
      </c>
      <c r="B4" s="4" t="s">
        <v>50</v>
      </c>
      <c r="C4" s="4" t="s">
        <v>51</v>
      </c>
      <c r="D4" s="4">
        <v>45</v>
      </c>
      <c r="E4" s="4" t="s">
        <v>113</v>
      </c>
      <c r="F4" s="4" t="s">
        <v>114</v>
      </c>
      <c r="G4" s="4" t="s">
        <v>115</v>
      </c>
      <c r="H4" s="4" t="s">
        <v>116</v>
      </c>
    </row>
    <row r="5" spans="1:26">
      <c r="A5" s="7">
        <v>46068</v>
      </c>
      <c r="B5" s="4" t="s">
        <v>56</v>
      </c>
      <c r="C5" s="4" t="s">
        <v>57</v>
      </c>
      <c r="D5" s="4">
        <v>310</v>
      </c>
      <c r="E5" s="4" t="s">
        <v>117</v>
      </c>
      <c r="F5" s="4" t="s">
        <v>118</v>
      </c>
      <c r="G5" s="4" t="s">
        <v>119</v>
      </c>
      <c r="H5" s="4" t="s">
        <v>120</v>
      </c>
    </row>
    <row r="6" spans="1:26">
      <c r="A6" s="7">
        <v>46275</v>
      </c>
      <c r="B6" s="4" t="s">
        <v>62</v>
      </c>
      <c r="C6" s="4" t="s">
        <v>63</v>
      </c>
      <c r="D6" s="4"/>
      <c r="E6" s="4" t="s">
        <v>121</v>
      </c>
      <c r="F6" s="4" t="s">
        <v>122</v>
      </c>
      <c r="G6" s="4" t="s">
        <v>29</v>
      </c>
      <c r="H6" s="4" t="s">
        <v>123</v>
      </c>
    </row>
    <row r="7" spans="1:26">
      <c r="A7" s="7"/>
      <c r="B7" s="4"/>
      <c r="C7" s="4"/>
      <c r="D7" s="4"/>
      <c r="E7" s="4"/>
      <c r="F7" s="4"/>
      <c r="G7" s="4"/>
      <c r="H7" s="4"/>
    </row>
    <row r="8" spans="1:26">
      <c r="A8" s="7"/>
      <c r="B8" s="4"/>
      <c r="C8" s="4"/>
      <c r="D8" s="4"/>
      <c r="E8" s="4"/>
      <c r="F8" s="4"/>
      <c r="G8" s="4"/>
      <c r="H8" s="4"/>
    </row>
    <row r="9" spans="1:26">
      <c r="A9" s="7"/>
      <c r="B9" s="4"/>
      <c r="C9" s="4"/>
      <c r="D9" s="4"/>
      <c r="E9" s="4"/>
      <c r="F9" s="4"/>
      <c r="G9" s="4"/>
      <c r="H9" s="4"/>
    </row>
    <row r="10" spans="1:26">
      <c r="A10" s="7"/>
      <c r="B10" s="4"/>
      <c r="C10" s="4"/>
      <c r="D10" s="4"/>
      <c r="E10" s="4"/>
      <c r="F10" s="4"/>
      <c r="G10" s="4"/>
      <c r="H10" s="4"/>
    </row>
    <row r="11" spans="1:26">
      <c r="A11" s="7"/>
      <c r="B11" s="4"/>
      <c r="C11" s="4"/>
      <c r="D11" s="4"/>
      <c r="E11" s="4"/>
      <c r="F11" s="4"/>
      <c r="G11" s="4"/>
      <c r="H11" s="4"/>
    </row>
    <row r="12" spans="1:26">
      <c r="A12" s="7"/>
      <c r="B12" s="4"/>
      <c r="C12" s="4"/>
      <c r="D12" s="4"/>
      <c r="E12" s="4"/>
      <c r="F12" s="4"/>
      <c r="G12" s="4"/>
      <c r="H12" s="4"/>
    </row>
    <row r="13" spans="1:26">
      <c r="A13" s="7"/>
      <c r="B13" s="4"/>
      <c r="C13" s="4"/>
      <c r="D13" s="4"/>
      <c r="E13" s="4"/>
      <c r="F13" s="4"/>
      <c r="G13" s="4"/>
      <c r="H13" s="4"/>
    </row>
    <row r="14" spans="1:26">
      <c r="A14" s="7"/>
      <c r="B14" s="4"/>
      <c r="C14" s="4"/>
      <c r="D14" s="4"/>
      <c r="E14" s="4"/>
      <c r="F14" s="4"/>
      <c r="G14" s="4"/>
      <c r="H14" s="4"/>
    </row>
    <row r="15" spans="1:26">
      <c r="A15" s="7"/>
      <c r="B15" s="4"/>
      <c r="C15" s="4"/>
      <c r="D15" s="4"/>
      <c r="E15" s="4"/>
      <c r="F15" s="4"/>
      <c r="G15" s="4"/>
      <c r="H15" s="4"/>
    </row>
    <row r="16" spans="1:26">
      <c r="A16" s="7"/>
      <c r="B16" s="4"/>
      <c r="C16" s="4"/>
      <c r="D16" s="4"/>
      <c r="E16" s="4"/>
      <c r="F16" s="4"/>
      <c r="G16" s="4"/>
      <c r="H16" s="4"/>
    </row>
    <row r="17" spans="1:8">
      <c r="A17" s="7"/>
      <c r="B17" s="4"/>
      <c r="C17" s="4"/>
      <c r="D17" s="4"/>
      <c r="E17" s="4"/>
      <c r="F17" s="4"/>
      <c r="G17" s="4"/>
      <c r="H17" s="4"/>
    </row>
    <row r="18" spans="1:8">
      <c r="A18" s="7"/>
      <c r="B18" s="4"/>
      <c r="C18" s="4"/>
      <c r="D18" s="4"/>
      <c r="E18" s="4"/>
      <c r="F18" s="4"/>
      <c r="G18" s="4"/>
      <c r="H18" s="4"/>
    </row>
    <row r="19" spans="1:8">
      <c r="A19" s="7"/>
      <c r="B19" s="4"/>
      <c r="C19" s="4"/>
      <c r="D19" s="4"/>
      <c r="E19" s="4"/>
      <c r="F19" s="4"/>
      <c r="G19" s="4"/>
      <c r="H19" s="4"/>
    </row>
    <row r="20" spans="1:8">
      <c r="A20" s="7"/>
      <c r="B20" s="4"/>
      <c r="C20" s="4"/>
      <c r="D20" s="4"/>
      <c r="E20" s="4"/>
      <c r="F20" s="4"/>
      <c r="G20" s="4"/>
      <c r="H20" s="4"/>
    </row>
    <row r="21" spans="1:8">
      <c r="A21" s="7"/>
      <c r="B21" s="4"/>
      <c r="C21" s="4"/>
      <c r="D21" s="4"/>
      <c r="E21" s="4"/>
      <c r="F21" s="4"/>
      <c r="G21" s="4"/>
      <c r="H21" s="4"/>
    </row>
    <row r="22" spans="1:8">
      <c r="A22" s="7"/>
      <c r="B22" s="4"/>
      <c r="C22" s="4"/>
      <c r="D22" s="4"/>
      <c r="E22" s="4"/>
      <c r="F22" s="4"/>
      <c r="G22" s="4"/>
      <c r="H22" s="4"/>
    </row>
    <row r="23" spans="1:8">
      <c r="A23" s="7"/>
      <c r="B23" s="4"/>
      <c r="C23" s="4"/>
      <c r="D23" s="4"/>
      <c r="E23" s="4"/>
      <c r="F23" s="4"/>
      <c r="G23" s="4"/>
      <c r="H23" s="4"/>
    </row>
    <row r="24" spans="1:8">
      <c r="A24" s="7"/>
      <c r="B24" s="4"/>
      <c r="C24" s="4"/>
      <c r="D24" s="4"/>
      <c r="E24" s="4"/>
      <c r="F24" s="4"/>
      <c r="G24" s="4"/>
      <c r="H24" s="4"/>
    </row>
    <row r="25" spans="1:8">
      <c r="A25" s="7"/>
      <c r="B25" s="4"/>
      <c r="C25" s="4"/>
      <c r="D25" s="4"/>
      <c r="E25" s="4"/>
      <c r="F25" s="4"/>
      <c r="G25" s="4"/>
      <c r="H25" s="4"/>
    </row>
    <row r="26" spans="1:8">
      <c r="A26" s="7"/>
      <c r="B26" s="4"/>
      <c r="C26" s="4"/>
      <c r="D26" s="4"/>
      <c r="E26" s="4"/>
      <c r="F26" s="4"/>
      <c r="G26" s="4"/>
      <c r="H26" s="4"/>
    </row>
    <row r="27" spans="1:8">
      <c r="A27" s="7"/>
      <c r="B27" s="4"/>
      <c r="C27" s="4"/>
      <c r="D27" s="4"/>
      <c r="E27" s="4"/>
      <c r="F27" s="4"/>
      <c r="G27" s="4"/>
      <c r="H27" s="4"/>
    </row>
    <row r="28" spans="1:8">
      <c r="A28" s="7"/>
      <c r="B28" s="4"/>
      <c r="C28" s="4"/>
      <c r="D28" s="4"/>
      <c r="E28" s="4"/>
      <c r="F28" s="4"/>
      <c r="G28" s="4"/>
      <c r="H28" s="4"/>
    </row>
    <row r="29" spans="1:8">
      <c r="A29" s="7"/>
      <c r="B29" s="4"/>
      <c r="C29" s="4"/>
      <c r="D29" s="4"/>
      <c r="E29" s="4"/>
      <c r="F29" s="4"/>
      <c r="G29" s="4"/>
      <c r="H29" s="4"/>
    </row>
    <row r="30" spans="1:8">
      <c r="A30" s="7"/>
      <c r="B30" s="4"/>
      <c r="C30" s="4"/>
      <c r="D30" s="4"/>
      <c r="E30" s="4"/>
      <c r="F30" s="4"/>
      <c r="G30" s="4"/>
      <c r="H30" s="4"/>
    </row>
    <row r="31" spans="1:8">
      <c r="A31" s="7"/>
      <c r="B31" s="4"/>
      <c r="C31" s="4"/>
      <c r="D31" s="4"/>
      <c r="E31" s="4"/>
      <c r="F31" s="4"/>
      <c r="G31" s="4"/>
      <c r="H31" s="4"/>
    </row>
    <row r="32" spans="1:8">
      <c r="A32" s="7"/>
      <c r="B32" s="4"/>
      <c r="C32" s="4"/>
      <c r="D32" s="4"/>
      <c r="E32" s="4"/>
      <c r="F32" s="4"/>
      <c r="G32" s="4"/>
      <c r="H32" s="4"/>
    </row>
    <row r="33" spans="1:8">
      <c r="A33" s="7"/>
      <c r="B33" s="4"/>
      <c r="C33" s="4"/>
      <c r="D33" s="4"/>
      <c r="E33" s="4"/>
      <c r="F33" s="4"/>
      <c r="G33" s="4"/>
      <c r="H33" s="4"/>
    </row>
    <row r="34" spans="1:8">
      <c r="A34" s="7"/>
      <c r="B34" s="4"/>
      <c r="C34" s="4"/>
      <c r="D34" s="4"/>
      <c r="E34" s="4"/>
      <c r="F34" s="4"/>
      <c r="G34" s="4"/>
      <c r="H34" s="4"/>
    </row>
    <row r="35" spans="1:8">
      <c r="A35" s="7"/>
      <c r="B35" s="4"/>
      <c r="C35" s="4"/>
      <c r="D35" s="4"/>
      <c r="E35" s="4"/>
      <c r="F35" s="4"/>
      <c r="G35" s="4"/>
      <c r="H35" s="4"/>
    </row>
    <row r="36" spans="1:8">
      <c r="A36" s="7"/>
      <c r="B36" s="4"/>
      <c r="C36" s="4"/>
      <c r="D36" s="4"/>
      <c r="E36" s="4"/>
      <c r="F36" s="4"/>
      <c r="G36" s="4"/>
      <c r="H36" s="4"/>
    </row>
    <row r="37" spans="1:8">
      <c r="A37" s="7"/>
      <c r="B37" s="4"/>
      <c r="C37" s="4"/>
      <c r="D37" s="4"/>
      <c r="E37" s="4"/>
      <c r="F37" s="4"/>
      <c r="G37" s="4"/>
      <c r="H37" s="4"/>
    </row>
    <row r="38" spans="1:8">
      <c r="A38" s="7"/>
      <c r="B38" s="4"/>
      <c r="C38" s="4"/>
      <c r="D38" s="4"/>
      <c r="E38" s="4"/>
      <c r="F38" s="4"/>
      <c r="G38" s="4"/>
      <c r="H38" s="4"/>
    </row>
    <row r="39" spans="1:8">
      <c r="A39" s="7"/>
      <c r="B39" s="4"/>
      <c r="C39" s="4"/>
      <c r="D39" s="4"/>
      <c r="E39" s="4"/>
      <c r="F39" s="4"/>
      <c r="G39" s="4"/>
      <c r="H39" s="4"/>
    </row>
    <row r="40" spans="1:8">
      <c r="A40" s="7"/>
      <c r="B40" s="4"/>
      <c r="C40" s="4"/>
      <c r="D40" s="4"/>
      <c r="E40" s="4"/>
      <c r="F40" s="4"/>
      <c r="G40" s="4"/>
      <c r="H40" s="4"/>
    </row>
    <row r="41" spans="1:8">
      <c r="A41" s="7"/>
      <c r="B41" s="4"/>
      <c r="C41" s="4"/>
      <c r="D41" s="4"/>
      <c r="E41" s="4"/>
      <c r="F41" s="4"/>
      <c r="G41" s="4"/>
      <c r="H41" s="4"/>
    </row>
    <row r="42" spans="1:8">
      <c r="A42" s="7"/>
      <c r="B42" s="4"/>
      <c r="C42" s="4"/>
      <c r="D42" s="4"/>
      <c r="E42" s="4"/>
      <c r="F42" s="4"/>
      <c r="G42" s="4"/>
      <c r="H42" s="4"/>
    </row>
    <row r="43" spans="1:8">
      <c r="A43" s="7"/>
      <c r="B43" s="4"/>
      <c r="C43" s="4"/>
      <c r="D43" s="4"/>
      <c r="E43" s="4"/>
      <c r="F43" s="4"/>
      <c r="G43" s="4"/>
      <c r="H43" s="4"/>
    </row>
    <row r="44" spans="1:8">
      <c r="A44" s="7"/>
      <c r="B44" s="4"/>
      <c r="C44" s="4"/>
      <c r="D44" s="4"/>
      <c r="E44" s="4"/>
      <c r="F44" s="4"/>
      <c r="G44" s="4"/>
      <c r="H44" s="4"/>
    </row>
    <row r="45" spans="1:8">
      <c r="A45" s="7"/>
      <c r="B45" s="4"/>
      <c r="C45" s="4"/>
      <c r="D45" s="4"/>
      <c r="E45" s="4"/>
      <c r="F45" s="4"/>
      <c r="G45" s="4"/>
      <c r="H45" s="4"/>
    </row>
    <row r="46" spans="1:8">
      <c r="A46" s="7"/>
      <c r="B46" s="4"/>
      <c r="C46" s="4"/>
      <c r="D46" s="4"/>
      <c r="E46" s="4"/>
      <c r="F46" s="4"/>
      <c r="G46" s="4"/>
      <c r="H46" s="4"/>
    </row>
    <row r="47" spans="1:8">
      <c r="A47" s="7"/>
      <c r="B47" s="4"/>
      <c r="C47" s="4"/>
      <c r="D47" s="4"/>
      <c r="E47" s="4"/>
      <c r="F47" s="4"/>
      <c r="G47" s="4"/>
      <c r="H47" s="4"/>
    </row>
    <row r="48" spans="1:8">
      <c r="A48" s="7"/>
      <c r="B48" s="4"/>
      <c r="C48" s="4"/>
      <c r="D48" s="4"/>
      <c r="E48" s="4"/>
      <c r="F48" s="4"/>
      <c r="G48" s="4"/>
      <c r="H48" s="4"/>
    </row>
    <row r="49" spans="1:8">
      <c r="A49" s="7"/>
      <c r="B49" s="4"/>
      <c r="C49" s="4"/>
      <c r="D49" s="4"/>
      <c r="E49" s="4"/>
      <c r="F49" s="4"/>
      <c r="G49" s="4"/>
      <c r="H49" s="4"/>
    </row>
    <row r="50" spans="1:8">
      <c r="A50" s="7"/>
      <c r="B50" s="4"/>
      <c r="C50" s="4"/>
      <c r="D50" s="4"/>
      <c r="E50" s="4"/>
      <c r="F50" s="4"/>
      <c r="G50" s="4"/>
      <c r="H50" s="4"/>
    </row>
    <row r="51" spans="1:8">
      <c r="A51" s="7"/>
      <c r="B51" s="4"/>
      <c r="C51" s="4"/>
      <c r="D51" s="4"/>
      <c r="E51" s="4"/>
      <c r="F51" s="4"/>
      <c r="G51" s="4"/>
      <c r="H51" s="4"/>
    </row>
    <row r="52" spans="1:8">
      <c r="A52" s="7"/>
      <c r="B52" s="4"/>
      <c r="C52" s="4"/>
      <c r="D52" s="4"/>
      <c r="E52" s="4"/>
      <c r="F52" s="4"/>
      <c r="G52" s="4"/>
      <c r="H52" s="4"/>
    </row>
    <row r="53" spans="1:8">
      <c r="A53" s="7"/>
      <c r="B53" s="4"/>
      <c r="C53" s="4"/>
      <c r="D53" s="4"/>
      <c r="E53" s="4"/>
      <c r="F53" s="4"/>
      <c r="G53" s="4"/>
      <c r="H53" s="4"/>
    </row>
    <row r="54" spans="1:8">
      <c r="A54" s="7"/>
      <c r="B54" s="4"/>
      <c r="C54" s="4"/>
      <c r="D54" s="4"/>
      <c r="E54" s="4"/>
      <c r="F54" s="4"/>
      <c r="G54" s="4"/>
      <c r="H54" s="4"/>
    </row>
    <row r="55" spans="1:8">
      <c r="A55" s="7"/>
      <c r="B55" s="4"/>
      <c r="C55" s="4"/>
      <c r="D55" s="4"/>
      <c r="E55" s="4"/>
      <c r="F55" s="4"/>
      <c r="G55" s="4"/>
      <c r="H55" s="4"/>
    </row>
    <row r="56" spans="1:8">
      <c r="A56" s="7"/>
      <c r="B56" s="4"/>
      <c r="C56" s="4"/>
      <c r="D56" s="4"/>
      <c r="E56" s="4"/>
      <c r="F56" s="4"/>
      <c r="G56" s="4"/>
      <c r="H56" s="4"/>
    </row>
    <row r="57" spans="1:8">
      <c r="A57" s="7"/>
      <c r="B57" s="4"/>
      <c r="C57" s="4"/>
      <c r="D57" s="4"/>
      <c r="E57" s="4"/>
      <c r="F57" s="4"/>
      <c r="G57" s="4"/>
      <c r="H57" s="4"/>
    </row>
    <row r="58" spans="1:8">
      <c r="A58" s="7"/>
      <c r="B58" s="4"/>
      <c r="C58" s="4"/>
      <c r="D58" s="4"/>
      <c r="E58" s="4"/>
      <c r="F58" s="4"/>
      <c r="G58" s="4"/>
      <c r="H58" s="4"/>
    </row>
    <row r="59" spans="1:8">
      <c r="A59" s="7"/>
      <c r="B59" s="4"/>
      <c r="C59" s="4"/>
      <c r="D59" s="4"/>
      <c r="E59" s="4"/>
      <c r="F59" s="4"/>
      <c r="G59" s="4"/>
      <c r="H59" s="4"/>
    </row>
    <row r="60" spans="1:8">
      <c r="A60" s="7"/>
      <c r="B60" s="4"/>
      <c r="C60" s="4"/>
      <c r="D60" s="4"/>
      <c r="E60" s="4"/>
      <c r="F60" s="4"/>
      <c r="G60" s="4"/>
      <c r="H60" s="4"/>
    </row>
    <row r="61" spans="1:8">
      <c r="A61" s="7"/>
      <c r="B61" s="4"/>
      <c r="C61" s="4"/>
      <c r="D61" s="4"/>
      <c r="E61" s="4"/>
      <c r="F61" s="4"/>
      <c r="G61" s="4"/>
      <c r="H61" s="4"/>
    </row>
    <row r="62" spans="1:8">
      <c r="A62" s="7"/>
      <c r="B62" s="4"/>
      <c r="C62" s="4"/>
      <c r="D62" s="4"/>
      <c r="E62" s="4"/>
      <c r="F62" s="4"/>
      <c r="G62" s="4"/>
      <c r="H62" s="4"/>
    </row>
    <row r="63" spans="1:8">
      <c r="A63" s="7"/>
      <c r="B63" s="4"/>
      <c r="C63" s="4"/>
      <c r="D63" s="4"/>
      <c r="E63" s="4"/>
      <c r="F63" s="4"/>
      <c r="G63" s="4"/>
      <c r="H63" s="4"/>
    </row>
    <row r="64" spans="1:8">
      <c r="A64" s="7"/>
      <c r="B64" s="4"/>
      <c r="C64" s="4"/>
      <c r="D64" s="4"/>
      <c r="E64" s="4"/>
      <c r="F64" s="4"/>
      <c r="G64" s="4"/>
      <c r="H64" s="4"/>
    </row>
    <row r="65" spans="1:8">
      <c r="A65" s="7"/>
      <c r="B65" s="4"/>
      <c r="C65" s="4"/>
      <c r="D65" s="4"/>
      <c r="E65" s="4"/>
      <c r="F65" s="4"/>
      <c r="G65" s="4"/>
      <c r="H65" s="4"/>
    </row>
    <row r="66" spans="1:8">
      <c r="A66" s="7"/>
      <c r="B66" s="4"/>
      <c r="C66" s="4"/>
      <c r="D66" s="4"/>
      <c r="E66" s="4"/>
      <c r="F66" s="4"/>
      <c r="G66" s="4"/>
      <c r="H66" s="4"/>
    </row>
    <row r="67" spans="1:8">
      <c r="A67" s="7"/>
      <c r="B67" s="4"/>
      <c r="C67" s="4"/>
      <c r="D67" s="4"/>
      <c r="E67" s="4"/>
      <c r="F67" s="4"/>
      <c r="G67" s="4"/>
      <c r="H67" s="4"/>
    </row>
    <row r="68" spans="1:8">
      <c r="A68" s="7"/>
      <c r="B68" s="4"/>
      <c r="C68" s="4"/>
      <c r="D68" s="4"/>
      <c r="E68" s="4"/>
      <c r="F68" s="4"/>
      <c r="G68" s="4"/>
      <c r="H68" s="4"/>
    </row>
    <row r="69" spans="1:8">
      <c r="A69" s="7"/>
      <c r="B69" s="4"/>
      <c r="C69" s="4"/>
      <c r="D69" s="4"/>
      <c r="E69" s="4"/>
      <c r="F69" s="4"/>
      <c r="G69" s="4"/>
      <c r="H69" s="4"/>
    </row>
    <row r="70" spans="1:8">
      <c r="A70" s="7"/>
      <c r="B70" s="4"/>
      <c r="C70" s="4"/>
      <c r="D70" s="4"/>
      <c r="E70" s="4"/>
      <c r="F70" s="4"/>
      <c r="G70" s="4"/>
      <c r="H70" s="4"/>
    </row>
    <row r="71" spans="1:8">
      <c r="A71" s="7"/>
      <c r="B71" s="4"/>
      <c r="C71" s="4"/>
      <c r="D71" s="4"/>
      <c r="E71" s="4"/>
      <c r="F71" s="4"/>
      <c r="G71" s="4"/>
      <c r="H71" s="4"/>
    </row>
    <row r="72" spans="1:8">
      <c r="A72" s="7"/>
      <c r="B72" s="4"/>
      <c r="C72" s="4"/>
      <c r="D72" s="4"/>
      <c r="E72" s="4"/>
      <c r="F72" s="4"/>
      <c r="G72" s="4"/>
      <c r="H72" s="4"/>
    </row>
    <row r="73" spans="1:8">
      <c r="A73" s="7"/>
      <c r="B73" s="4"/>
      <c r="C73" s="4"/>
      <c r="D73" s="4"/>
      <c r="E73" s="4"/>
      <c r="F73" s="4"/>
      <c r="G73" s="4"/>
      <c r="H73" s="4"/>
    </row>
    <row r="74" spans="1:8">
      <c r="A74" s="7"/>
      <c r="B74" s="4"/>
      <c r="C74" s="4"/>
      <c r="D74" s="4"/>
      <c r="E74" s="4"/>
      <c r="F74" s="4"/>
      <c r="G74" s="4"/>
      <c r="H74" s="4"/>
    </row>
    <row r="75" spans="1:8">
      <c r="A75" s="7"/>
      <c r="B75" s="4"/>
      <c r="C75" s="4"/>
      <c r="D75" s="4"/>
      <c r="E75" s="4"/>
      <c r="F75" s="4"/>
      <c r="G75" s="4"/>
      <c r="H75" s="4"/>
    </row>
    <row r="76" spans="1:8">
      <c r="A76" s="7"/>
      <c r="B76" s="4"/>
      <c r="C76" s="4"/>
      <c r="D76" s="4"/>
      <c r="E76" s="4"/>
      <c r="F76" s="4"/>
      <c r="G76" s="4"/>
      <c r="H76" s="4"/>
    </row>
    <row r="77" spans="1:8">
      <c r="A77" s="7"/>
      <c r="B77" s="4"/>
      <c r="C77" s="4"/>
      <c r="D77" s="4"/>
      <c r="E77" s="4"/>
      <c r="F77" s="4"/>
      <c r="G77" s="4"/>
      <c r="H77" s="4"/>
    </row>
    <row r="78" spans="1:8">
      <c r="A78" s="7"/>
      <c r="B78" s="4"/>
      <c r="C78" s="4"/>
      <c r="D78" s="4"/>
      <c r="E78" s="4"/>
      <c r="F78" s="4"/>
      <c r="G78" s="4"/>
      <c r="H78" s="4"/>
    </row>
    <row r="79" spans="1:8">
      <c r="A79" s="7"/>
      <c r="B79" s="4"/>
      <c r="C79" s="4"/>
      <c r="D79" s="4"/>
      <c r="E79" s="4"/>
      <c r="F79" s="4"/>
      <c r="G79" s="4"/>
      <c r="H79" s="4"/>
    </row>
    <row r="80" spans="1:8">
      <c r="A80" s="7"/>
      <c r="B80" s="4"/>
      <c r="C80" s="4"/>
      <c r="D80" s="4"/>
      <c r="E80" s="4"/>
      <c r="F80" s="4"/>
      <c r="G80" s="4"/>
      <c r="H80" s="4"/>
    </row>
    <row r="81" spans="1:8">
      <c r="A81" s="7"/>
      <c r="B81" s="4"/>
      <c r="C81" s="4"/>
      <c r="D81" s="4"/>
      <c r="E81" s="4"/>
      <c r="F81" s="4"/>
      <c r="G81" s="4"/>
      <c r="H81" s="4"/>
    </row>
    <row r="82" spans="1:8">
      <c r="A82" s="7"/>
      <c r="B82" s="4"/>
      <c r="C82" s="4"/>
      <c r="D82" s="4"/>
      <c r="E82" s="4"/>
      <c r="F82" s="4"/>
      <c r="G82" s="4"/>
      <c r="H82" s="4"/>
    </row>
    <row r="83" spans="1:8">
      <c r="A83" s="7"/>
      <c r="B83" s="4"/>
      <c r="C83" s="4"/>
      <c r="D83" s="4"/>
      <c r="E83" s="4"/>
      <c r="F83" s="4"/>
      <c r="G83" s="4"/>
      <c r="H83" s="4"/>
    </row>
    <row r="84" spans="1:8">
      <c r="A84" s="7"/>
      <c r="B84" s="4"/>
      <c r="C84" s="4"/>
      <c r="D84" s="4"/>
      <c r="E84" s="4"/>
      <c r="F84" s="4"/>
      <c r="G84" s="4"/>
      <c r="H84" s="4"/>
    </row>
    <row r="85" spans="1:8">
      <c r="A85" s="7"/>
      <c r="B85" s="4"/>
      <c r="C85" s="4"/>
      <c r="D85" s="4"/>
      <c r="E85" s="4"/>
      <c r="F85" s="4"/>
      <c r="G85" s="4"/>
      <c r="H85" s="4"/>
    </row>
    <row r="86" spans="1:8">
      <c r="A86" s="7"/>
      <c r="B86" s="4"/>
      <c r="C86" s="4"/>
      <c r="D86" s="4"/>
      <c r="E86" s="4"/>
      <c r="F86" s="4"/>
      <c r="G86" s="4"/>
      <c r="H86" s="4"/>
    </row>
    <row r="87" spans="1:8">
      <c r="A87" s="7"/>
      <c r="B87" s="4"/>
      <c r="C87" s="4"/>
      <c r="D87" s="4"/>
      <c r="E87" s="4"/>
      <c r="F87" s="4"/>
      <c r="G87" s="4"/>
      <c r="H87" s="4"/>
    </row>
    <row r="88" spans="1:8">
      <c r="A88" s="7"/>
      <c r="B88" s="4"/>
      <c r="C88" s="4"/>
      <c r="D88" s="4"/>
      <c r="E88" s="4"/>
      <c r="F88" s="4"/>
      <c r="G88" s="4"/>
      <c r="H88" s="4"/>
    </row>
    <row r="89" spans="1:8">
      <c r="A89" s="7"/>
      <c r="B89" s="4"/>
      <c r="C89" s="4"/>
      <c r="D89" s="4"/>
      <c r="E89" s="4"/>
      <c r="F89" s="4"/>
      <c r="G89" s="4"/>
      <c r="H89" s="4"/>
    </row>
    <row r="90" spans="1:8">
      <c r="A90" s="7"/>
      <c r="B90" s="4"/>
      <c r="C90" s="4"/>
      <c r="D90" s="4"/>
      <c r="E90" s="4"/>
      <c r="F90" s="4"/>
      <c r="G90" s="4"/>
      <c r="H90" s="4"/>
    </row>
    <row r="91" spans="1:8">
      <c r="A91" s="7"/>
      <c r="B91" s="4"/>
      <c r="C91" s="4"/>
      <c r="D91" s="4"/>
      <c r="E91" s="4"/>
      <c r="F91" s="4"/>
      <c r="G91" s="4"/>
      <c r="H91" s="4"/>
    </row>
    <row r="92" spans="1:8">
      <c r="A92" s="7"/>
      <c r="B92" s="4"/>
      <c r="C92" s="4"/>
      <c r="D92" s="4"/>
      <c r="E92" s="4"/>
      <c r="F92" s="4"/>
      <c r="G92" s="4"/>
      <c r="H92" s="4"/>
    </row>
    <row r="93" spans="1:8">
      <c r="A93" s="7"/>
      <c r="B93" s="4"/>
      <c r="C93" s="4"/>
      <c r="D93" s="4"/>
      <c r="E93" s="4"/>
      <c r="F93" s="4"/>
      <c r="G93" s="4"/>
      <c r="H93" s="4"/>
    </row>
    <row r="94" spans="1:8">
      <c r="A94" s="7"/>
      <c r="B94" s="4"/>
      <c r="C94" s="4"/>
      <c r="D94" s="4"/>
      <c r="E94" s="4"/>
      <c r="F94" s="4"/>
      <c r="G94" s="4"/>
      <c r="H94" s="4"/>
    </row>
    <row r="95" spans="1:8">
      <c r="A95" s="7"/>
      <c r="B95" s="4"/>
      <c r="C95" s="4"/>
      <c r="D95" s="4"/>
      <c r="E95" s="4"/>
      <c r="F95" s="4"/>
      <c r="G95" s="4"/>
      <c r="H95" s="4"/>
    </row>
    <row r="96" spans="1:8">
      <c r="A96" s="7"/>
      <c r="B96" s="4"/>
      <c r="C96" s="4"/>
      <c r="D96" s="4"/>
      <c r="E96" s="4"/>
      <c r="F96" s="4"/>
      <c r="G96" s="4"/>
      <c r="H96" s="4"/>
    </row>
    <row r="97" spans="1:8">
      <c r="A97" s="7"/>
      <c r="B97" s="4"/>
      <c r="C97" s="4"/>
      <c r="D97" s="4"/>
      <c r="E97" s="4"/>
      <c r="F97" s="4"/>
      <c r="G97" s="4"/>
      <c r="H97" s="4"/>
    </row>
    <row r="98" spans="1:8">
      <c r="A98" s="7"/>
      <c r="B98" s="4"/>
      <c r="C98" s="4"/>
      <c r="D98" s="4"/>
      <c r="E98" s="4"/>
      <c r="F98" s="4"/>
      <c r="G98" s="4"/>
      <c r="H98" s="4"/>
    </row>
    <row r="99" spans="1:8">
      <c r="A99" s="7"/>
      <c r="B99" s="4"/>
      <c r="C99" s="4"/>
      <c r="D99" s="4"/>
      <c r="E99" s="4"/>
      <c r="F99" s="4"/>
      <c r="G99" s="4"/>
      <c r="H99" s="4"/>
    </row>
    <row r="100" spans="1:8">
      <c r="A100" s="7"/>
      <c r="B100" s="4"/>
      <c r="C100" s="4"/>
      <c r="D100" s="4"/>
      <c r="E100" s="4"/>
      <c r="F100" s="4"/>
      <c r="G100" s="4"/>
      <c r="H100" s="4"/>
    </row>
    <row r="101" spans="1:8">
      <c r="A101" s="7"/>
      <c r="B101" s="4"/>
      <c r="C101" s="4"/>
      <c r="D101" s="4"/>
      <c r="E101" s="4"/>
      <c r="F101" s="4"/>
      <c r="G101" s="4"/>
      <c r="H101" s="4"/>
    </row>
    <row r="102" spans="1:8">
      <c r="A102" s="7"/>
      <c r="B102" s="4"/>
      <c r="C102" s="4"/>
      <c r="D102" s="4"/>
      <c r="E102" s="4"/>
      <c r="F102" s="4"/>
      <c r="G102" s="4"/>
      <c r="H102" s="4"/>
    </row>
    <row r="103" spans="1:8">
      <c r="A103" s="7"/>
      <c r="B103" s="4"/>
      <c r="C103" s="4"/>
      <c r="D103" s="4"/>
      <c r="E103" s="4"/>
      <c r="F103" s="4"/>
      <c r="G103" s="4"/>
      <c r="H103" s="4"/>
    </row>
  </sheetData>
  <mergeCells count="1"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32"/>
  <sheetViews>
    <sheetView tabSelected="1" workbookViewId="0">
      <selection activeCell="A32" sqref="A32:H32"/>
    </sheetView>
  </sheetViews>
  <sheetFormatPr defaultRowHeight="14"/>
  <cols>
    <col min="1" max="6" width="19" customWidth="1"/>
  </cols>
  <sheetData>
    <row r="1" spans="1:26">
      <c r="A1" s="15" t="s">
        <v>124</v>
      </c>
      <c r="B1" s="15"/>
      <c r="C1" s="15"/>
      <c r="D1" s="15"/>
      <c r="E1" s="15"/>
      <c r="F1" s="15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3" spans="1:26">
      <c r="A3" s="17" t="s">
        <v>125</v>
      </c>
      <c r="B3" s="17"/>
      <c r="C3" s="17"/>
      <c r="D3" s="17"/>
      <c r="E3" s="17"/>
      <c r="F3" s="17"/>
    </row>
    <row r="4" spans="1:26">
      <c r="A4" s="18" t="s">
        <v>126</v>
      </c>
      <c r="B4" s="18"/>
      <c r="C4" s="18"/>
      <c r="D4" s="18"/>
      <c r="E4" s="18"/>
      <c r="F4" s="18"/>
    </row>
    <row r="5" spans="1:26">
      <c r="A5" s="18"/>
      <c r="B5" s="18"/>
      <c r="C5" s="18"/>
      <c r="D5" s="18"/>
      <c r="E5" s="18"/>
      <c r="F5" s="18"/>
    </row>
    <row r="7" spans="1:26">
      <c r="A7" s="17" t="s">
        <v>127</v>
      </c>
      <c r="B7" s="17"/>
      <c r="C7" s="17"/>
      <c r="D7" s="17"/>
      <c r="E7" s="17"/>
      <c r="F7" s="17"/>
    </row>
    <row r="8" spans="1:26">
      <c r="A8" s="18" t="s">
        <v>128</v>
      </c>
      <c r="B8" s="18"/>
      <c r="C8" s="18"/>
      <c r="D8" s="18"/>
      <c r="E8" s="18"/>
      <c r="F8" s="18"/>
    </row>
    <row r="9" spans="1:26">
      <c r="A9" s="18"/>
      <c r="B9" s="18"/>
      <c r="C9" s="18"/>
      <c r="D9" s="18"/>
      <c r="E9" s="18"/>
      <c r="F9" s="18"/>
    </row>
    <row r="11" spans="1:26">
      <c r="A11" s="17" t="s">
        <v>129</v>
      </c>
      <c r="B11" s="17"/>
      <c r="C11" s="17"/>
      <c r="D11" s="17"/>
      <c r="E11" s="17"/>
      <c r="F11" s="17"/>
    </row>
    <row r="12" spans="1:26">
      <c r="A12" s="18" t="s">
        <v>130</v>
      </c>
      <c r="B12" s="18"/>
      <c r="C12" s="18"/>
      <c r="D12" s="18"/>
      <c r="E12" s="18"/>
      <c r="F12" s="18"/>
    </row>
    <row r="13" spans="1:26">
      <c r="A13" s="18"/>
      <c r="B13" s="18"/>
      <c r="C13" s="18"/>
      <c r="D13" s="18"/>
      <c r="E13" s="18"/>
      <c r="F13" s="18"/>
    </row>
    <row r="15" spans="1:26">
      <c r="A15" s="17" t="s">
        <v>131</v>
      </c>
      <c r="B15" s="17"/>
      <c r="C15" s="17"/>
      <c r="D15" s="17"/>
      <c r="E15" s="17"/>
      <c r="F15" s="17"/>
    </row>
    <row r="16" spans="1:26">
      <c r="A16" s="18" t="s">
        <v>132</v>
      </c>
      <c r="B16" s="18"/>
      <c r="C16" s="18"/>
      <c r="D16" s="18"/>
      <c r="E16" s="18"/>
      <c r="F16" s="18"/>
    </row>
    <row r="17" spans="1:8">
      <c r="A17" s="18"/>
      <c r="B17" s="18"/>
      <c r="C17" s="18"/>
      <c r="D17" s="18"/>
      <c r="E17" s="18"/>
      <c r="F17" s="18"/>
    </row>
    <row r="19" spans="1:8">
      <c r="A19" s="17" t="s">
        <v>133</v>
      </c>
      <c r="B19" s="17"/>
      <c r="C19" s="17"/>
      <c r="D19" s="17"/>
      <c r="E19" s="17"/>
      <c r="F19" s="17"/>
    </row>
    <row r="20" spans="1:8">
      <c r="A20" s="18" t="s">
        <v>134</v>
      </c>
      <c r="B20" s="18"/>
      <c r="C20" s="18"/>
      <c r="D20" s="18"/>
      <c r="E20" s="18"/>
      <c r="F20" s="18"/>
    </row>
    <row r="21" spans="1:8">
      <c r="A21" s="18"/>
      <c r="B21" s="18"/>
      <c r="C21" s="18"/>
      <c r="D21" s="18"/>
      <c r="E21" s="18"/>
      <c r="F21" s="18"/>
    </row>
    <row r="23" spans="1:8">
      <c r="A23" s="17" t="s">
        <v>135</v>
      </c>
      <c r="B23" s="17"/>
      <c r="C23" s="17"/>
      <c r="D23" s="17"/>
      <c r="E23" s="17"/>
      <c r="F23" s="17"/>
    </row>
    <row r="24" spans="1:8">
      <c r="A24" s="18" t="s">
        <v>136</v>
      </c>
      <c r="B24" s="18"/>
      <c r="C24" s="18"/>
      <c r="D24" s="18"/>
      <c r="E24" s="18"/>
      <c r="F24" s="18"/>
    </row>
    <row r="25" spans="1:8">
      <c r="A25" s="18"/>
      <c r="B25" s="18"/>
      <c r="C25" s="18"/>
      <c r="D25" s="18"/>
      <c r="E25" s="18"/>
      <c r="F25" s="18"/>
    </row>
    <row r="27" spans="1:8">
      <c r="A27" s="17" t="s">
        <v>137</v>
      </c>
      <c r="B27" s="17"/>
      <c r="C27" s="17"/>
      <c r="D27" s="17"/>
      <c r="E27" s="17"/>
      <c r="F27" s="17"/>
    </row>
    <row r="28" spans="1:8">
      <c r="A28" s="18" t="s">
        <v>138</v>
      </c>
      <c r="B28" s="18"/>
      <c r="C28" s="18"/>
      <c r="D28" s="18"/>
      <c r="E28" s="18"/>
      <c r="F28" s="18"/>
    </row>
    <row r="29" spans="1:8">
      <c r="A29" s="18"/>
      <c r="B29" s="18"/>
      <c r="C29" s="18"/>
      <c r="D29" s="18"/>
      <c r="E29" s="18"/>
      <c r="F29" s="18"/>
    </row>
    <row r="32" spans="1:8">
      <c r="A32" s="19" t="s">
        <v>143</v>
      </c>
      <c r="B32" s="19"/>
      <c r="C32" s="19"/>
      <c r="D32" s="19"/>
      <c r="E32" s="19"/>
      <c r="F32" s="19"/>
      <c r="G32" s="19"/>
      <c r="H32" s="19"/>
    </row>
  </sheetData>
  <mergeCells count="16">
    <mergeCell ref="A32:H32"/>
    <mergeCell ref="A20:F21"/>
    <mergeCell ref="A23:F23"/>
    <mergeCell ref="A24:F25"/>
    <mergeCell ref="A27:F27"/>
    <mergeCell ref="A28:F29"/>
    <mergeCell ref="A11:F11"/>
    <mergeCell ref="A12:F13"/>
    <mergeCell ref="A15:F15"/>
    <mergeCell ref="A16:F17"/>
    <mergeCell ref="A19:F19"/>
    <mergeCell ref="A1:F1"/>
    <mergeCell ref="A3:F3"/>
    <mergeCell ref="A4:F5"/>
    <mergeCell ref="A7:F7"/>
    <mergeCell ref="A8:F9"/>
  </mergeCells>
  <hyperlinks>
    <hyperlink ref="A32:H32" r:id="rId1" display="FORMULION.RU • Бесплатные Excel-шаблоны" xr:uid="{F8AC2330-14C4-4085-A4C8-AB8CF06D3965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"/>
  <sheetViews>
    <sheetView workbookViewId="0"/>
  </sheetViews>
  <sheetFormatPr defaultRowHeight="14"/>
  <cols>
    <col min="1" max="7" width="20" customWidth="1"/>
  </cols>
  <sheetData>
    <row r="1" spans="1:26">
      <c r="A1" s="14" t="s">
        <v>36</v>
      </c>
      <c r="B1" s="13"/>
      <c r="C1" s="14" t="s">
        <v>20</v>
      </c>
      <c r="D1" s="13"/>
      <c r="E1" s="14" t="s">
        <v>37</v>
      </c>
      <c r="F1" s="13"/>
      <c r="G1" s="14" t="s">
        <v>45</v>
      </c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>
      <c r="A2" t="s">
        <v>9</v>
      </c>
      <c r="C2" t="s">
        <v>22</v>
      </c>
      <c r="E2" t="s">
        <v>58</v>
      </c>
      <c r="G2" t="s">
        <v>59</v>
      </c>
    </row>
    <row r="3" spans="1:26">
      <c r="A3" t="s">
        <v>64</v>
      </c>
      <c r="C3" t="s">
        <v>23</v>
      </c>
      <c r="E3" t="s">
        <v>52</v>
      </c>
      <c r="G3" t="s">
        <v>53</v>
      </c>
    </row>
    <row r="4" spans="1:26">
      <c r="A4" t="s">
        <v>21</v>
      </c>
      <c r="C4" t="s">
        <v>24</v>
      </c>
      <c r="E4" t="s">
        <v>65</v>
      </c>
      <c r="G4" t="s">
        <v>139</v>
      </c>
    </row>
    <row r="5" spans="1:26">
      <c r="A5" t="s">
        <v>140</v>
      </c>
      <c r="C5" t="s">
        <v>25</v>
      </c>
      <c r="E5" t="s">
        <v>141</v>
      </c>
      <c r="G5" t="s">
        <v>142</v>
      </c>
    </row>
    <row r="6" spans="1:26">
      <c r="A6" t="s">
        <v>8</v>
      </c>
      <c r="C6" t="s">
        <v>26</v>
      </c>
      <c r="G6" t="s">
        <v>66</v>
      </c>
    </row>
    <row r="7" spans="1:26">
      <c r="A7" t="s">
        <v>10</v>
      </c>
      <c r="C7" t="s">
        <v>27</v>
      </c>
    </row>
    <row r="8" spans="1:26">
      <c r="C8" t="s">
        <v>28</v>
      </c>
    </row>
    <row r="9" spans="1:26">
      <c r="C9" t="s">
        <v>29</v>
      </c>
    </row>
    <row r="10" spans="1:26">
      <c r="C10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Дашборд</vt:lpstr>
      <vt:lpstr>Книги</vt:lpstr>
      <vt:lpstr>Год чтения</vt:lpstr>
      <vt:lpstr>Хочу прочитать</vt:lpstr>
      <vt:lpstr>Цитаты и заметки</vt:lpstr>
      <vt:lpstr>Помощь</vt:lpstr>
      <vt:lpstr>Справочник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vladimir pavlenko</cp:lastModifiedBy>
  <dcterms:modified xsi:type="dcterms:W3CDTF">2026-09-15T09:07:53Z</dcterms:modified>
</cp:coreProperties>
</file>